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unicipalities\03. Allocations\2022-23\NC\"/>
    </mc:Choice>
  </mc:AlternateContent>
  <bookViews>
    <workbookView xWindow="480" yWindow="60" windowWidth="13280" windowHeight="7170"/>
  </bookViews>
  <sheets>
    <sheet name="Summary" sheetId="1" r:id="rId1"/>
    <sheet name="DC45" sheetId="2" r:id="rId2"/>
    <sheet name="DC6" sheetId="3" r:id="rId3"/>
    <sheet name="DC7" sheetId="4" r:id="rId4"/>
    <sheet name="DC8" sheetId="5" r:id="rId5"/>
    <sheet name="DC9" sheetId="6" r:id="rId6"/>
    <sheet name="NC061" sheetId="7" r:id="rId7"/>
    <sheet name="NC062" sheetId="8" r:id="rId8"/>
    <sheet name="NC064" sheetId="9" r:id="rId9"/>
    <sheet name="NC065" sheetId="10" r:id="rId10"/>
    <sheet name="NC066" sheetId="11" r:id="rId11"/>
    <sheet name="NC067" sheetId="12" r:id="rId12"/>
    <sheet name="NC071" sheetId="13" r:id="rId13"/>
    <sheet name="NC072" sheetId="14" r:id="rId14"/>
    <sheet name="NC073" sheetId="15" r:id="rId15"/>
    <sheet name="NC074" sheetId="16" r:id="rId16"/>
    <sheet name="NC075" sheetId="17" r:id="rId17"/>
    <sheet name="NC076" sheetId="18" r:id="rId18"/>
    <sheet name="NC077" sheetId="19" r:id="rId19"/>
    <sheet name="NC078" sheetId="20" r:id="rId20"/>
    <sheet name="NC082" sheetId="21" r:id="rId21"/>
    <sheet name="NC084" sheetId="22" r:id="rId22"/>
    <sheet name="NC085" sheetId="23" r:id="rId23"/>
    <sheet name="NC086" sheetId="24" r:id="rId24"/>
    <sheet name="NC087" sheetId="25" r:id="rId25"/>
    <sheet name="NC091" sheetId="26" r:id="rId26"/>
    <sheet name="NC092" sheetId="27" r:id="rId27"/>
    <sheet name="NC093" sheetId="28" r:id="rId28"/>
    <sheet name="NC094" sheetId="29" r:id="rId29"/>
    <sheet name="NC451" sheetId="30" r:id="rId30"/>
    <sheet name="NC452" sheetId="31" r:id="rId31"/>
    <sheet name="NC453" sheetId="32" r:id="rId32"/>
  </sheets>
  <definedNames>
    <definedName name="_xlnm.Print_Area" localSheetId="1">'DC45'!$A$1:$H$180</definedName>
    <definedName name="_xlnm.Print_Area" localSheetId="2">'DC6'!$A$1:$H$180</definedName>
    <definedName name="_xlnm.Print_Area" localSheetId="3">'DC7'!$A$1:$H$180</definedName>
    <definedName name="_xlnm.Print_Area" localSheetId="4">'DC8'!$A$1:$H$180</definedName>
    <definedName name="_xlnm.Print_Area" localSheetId="5">'DC9'!$A$1:$H$180</definedName>
    <definedName name="_xlnm.Print_Area" localSheetId="6">'NC061'!$A$1:$H$180</definedName>
    <definedName name="_xlnm.Print_Area" localSheetId="7">'NC062'!$A$1:$H$180</definedName>
    <definedName name="_xlnm.Print_Area" localSheetId="8">'NC064'!$A$1:$H$180</definedName>
    <definedName name="_xlnm.Print_Area" localSheetId="9">'NC065'!$A$1:$H$180</definedName>
    <definedName name="_xlnm.Print_Area" localSheetId="10">'NC066'!$A$1:$H$180</definedName>
    <definedName name="_xlnm.Print_Area" localSheetId="11">'NC067'!$A$1:$H$180</definedName>
    <definedName name="_xlnm.Print_Area" localSheetId="12">'NC071'!$A$1:$H$180</definedName>
    <definedName name="_xlnm.Print_Area" localSheetId="13">'NC072'!$A$1:$H$180</definedName>
    <definedName name="_xlnm.Print_Area" localSheetId="14">'NC073'!$A$1:$H$180</definedName>
    <definedName name="_xlnm.Print_Area" localSheetId="15">'NC074'!$A$1:$H$180</definedName>
    <definedName name="_xlnm.Print_Area" localSheetId="16">'NC075'!$A$1:$H$180</definedName>
    <definedName name="_xlnm.Print_Area" localSheetId="17">'NC076'!$A$1:$H$180</definedName>
    <definedName name="_xlnm.Print_Area" localSheetId="18">'NC077'!$A$1:$H$180</definedName>
    <definedName name="_xlnm.Print_Area" localSheetId="19">'NC078'!$A$1:$H$180</definedName>
    <definedName name="_xlnm.Print_Area" localSheetId="20">'NC082'!$A$1:$H$180</definedName>
    <definedName name="_xlnm.Print_Area" localSheetId="21">'NC084'!$A$1:$H$180</definedName>
    <definedName name="_xlnm.Print_Area" localSheetId="22">'NC085'!$A$1:$H$180</definedName>
    <definedName name="_xlnm.Print_Area" localSheetId="23">'NC086'!$A$1:$H$180</definedName>
    <definedName name="_xlnm.Print_Area" localSheetId="24">'NC087'!$A$1:$H$180</definedName>
    <definedName name="_xlnm.Print_Area" localSheetId="25">'NC091'!$A$1:$H$180</definedName>
    <definedName name="_xlnm.Print_Area" localSheetId="26">'NC092'!$A$1:$H$180</definedName>
    <definedName name="_xlnm.Print_Area" localSheetId="27">'NC093'!$A$1:$H$180</definedName>
    <definedName name="_xlnm.Print_Area" localSheetId="28">'NC094'!$A$1:$H$180</definedName>
    <definedName name="_xlnm.Print_Area" localSheetId="29">'NC451'!$A$1:$H$180</definedName>
    <definedName name="_xlnm.Print_Area" localSheetId="30">'NC452'!$A$1:$H$180</definedName>
    <definedName name="_xlnm.Print_Area" localSheetId="31">'NC453'!$A$1:$H$180</definedName>
    <definedName name="_xlnm.Print_Area" localSheetId="0">Summary!$A$1:$H$180</definedName>
  </definedNames>
  <calcPr calcId="162913"/>
</workbook>
</file>

<file path=xl/calcChain.xml><?xml version="1.0" encoding="utf-8"?>
<calcChain xmlns="http://schemas.openxmlformats.org/spreadsheetml/2006/main">
  <c r="G48" i="1" l="1"/>
  <c r="H48" i="1"/>
  <c r="F48" i="1"/>
  <c r="F47" i="12"/>
  <c r="G47" i="12"/>
  <c r="H47" i="12"/>
  <c r="F47" i="11"/>
  <c r="G47" i="11"/>
  <c r="H47" i="11"/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25"/>
  <c r="G113" i="25"/>
  <c r="F113" i="25"/>
  <c r="H107" i="25"/>
  <c r="G107" i="25"/>
  <c r="F107" i="25"/>
  <c r="H101" i="25"/>
  <c r="G101" i="25"/>
  <c r="F101" i="25"/>
  <c r="H95" i="25"/>
  <c r="G95" i="25"/>
  <c r="F95" i="25"/>
  <c r="H89" i="25"/>
  <c r="G89" i="25"/>
  <c r="F89" i="25"/>
  <c r="H83" i="25"/>
  <c r="G83" i="25"/>
  <c r="F83" i="25"/>
  <c r="H77" i="25"/>
  <c r="G77" i="25"/>
  <c r="F77" i="25"/>
  <c r="H71" i="25"/>
  <c r="G71" i="25"/>
  <c r="F71" i="25"/>
  <c r="H65" i="25"/>
  <c r="G65" i="25"/>
  <c r="F65" i="25"/>
  <c r="H59" i="25"/>
  <c r="G59" i="25"/>
  <c r="F59" i="25"/>
  <c r="H53" i="25"/>
  <c r="G53" i="25"/>
  <c r="F53" i="25"/>
  <c r="H47" i="25"/>
  <c r="G47" i="25"/>
  <c r="F47" i="25"/>
  <c r="H113" i="26"/>
  <c r="G113" i="26"/>
  <c r="F113" i="26"/>
  <c r="H107" i="26"/>
  <c r="G107" i="26"/>
  <c r="F107" i="26"/>
  <c r="H101" i="26"/>
  <c r="G101" i="26"/>
  <c r="F101" i="26"/>
  <c r="H95" i="26"/>
  <c r="G95" i="26"/>
  <c r="F95" i="26"/>
  <c r="H89" i="26"/>
  <c r="G89" i="26"/>
  <c r="F89" i="26"/>
  <c r="H83" i="26"/>
  <c r="G83" i="26"/>
  <c r="F83" i="26"/>
  <c r="H77" i="26"/>
  <c r="G77" i="26"/>
  <c r="F77" i="26"/>
  <c r="H71" i="26"/>
  <c r="G71" i="26"/>
  <c r="F71" i="26"/>
  <c r="H65" i="26"/>
  <c r="G65" i="26"/>
  <c r="F65" i="26"/>
  <c r="H59" i="26"/>
  <c r="G59" i="26"/>
  <c r="F59" i="26"/>
  <c r="H53" i="26"/>
  <c r="G53" i="26"/>
  <c r="F53" i="26"/>
  <c r="H47" i="26"/>
  <c r="G47" i="26"/>
  <c r="F47" i="26"/>
  <c r="H113" i="27"/>
  <c r="G113" i="27"/>
  <c r="F113" i="27"/>
  <c r="H107" i="27"/>
  <c r="G107" i="27"/>
  <c r="F107" i="27"/>
  <c r="H101" i="27"/>
  <c r="G101" i="27"/>
  <c r="F101" i="27"/>
  <c r="H95" i="27"/>
  <c r="G95" i="27"/>
  <c r="F95" i="27"/>
  <c r="H89" i="27"/>
  <c r="G89" i="27"/>
  <c r="F89" i="27"/>
  <c r="H83" i="27"/>
  <c r="G83" i="27"/>
  <c r="F83" i="27"/>
  <c r="H77" i="27"/>
  <c r="G77" i="27"/>
  <c r="F77" i="27"/>
  <c r="H71" i="27"/>
  <c r="G71" i="27"/>
  <c r="F71" i="27"/>
  <c r="H65" i="27"/>
  <c r="G65" i="27"/>
  <c r="F65" i="27"/>
  <c r="H59" i="27"/>
  <c r="G59" i="27"/>
  <c r="F59" i="27"/>
  <c r="H53" i="27"/>
  <c r="G53" i="27"/>
  <c r="F53" i="27"/>
  <c r="H47" i="27"/>
  <c r="G47" i="27"/>
  <c r="F47" i="27"/>
  <c r="H113" i="28"/>
  <c r="G113" i="28"/>
  <c r="F113" i="28"/>
  <c r="H107" i="28"/>
  <c r="G107" i="28"/>
  <c r="F107" i="28"/>
  <c r="H101" i="28"/>
  <c r="G101" i="28"/>
  <c r="F101" i="28"/>
  <c r="H95" i="28"/>
  <c r="G95" i="28"/>
  <c r="F95" i="28"/>
  <c r="H89" i="28"/>
  <c r="G89" i="28"/>
  <c r="F89" i="28"/>
  <c r="H83" i="28"/>
  <c r="G83" i="28"/>
  <c r="F83" i="28"/>
  <c r="H77" i="28"/>
  <c r="G77" i="28"/>
  <c r="F77" i="28"/>
  <c r="H71" i="28"/>
  <c r="G71" i="28"/>
  <c r="F71" i="28"/>
  <c r="H65" i="28"/>
  <c r="G65" i="28"/>
  <c r="F65" i="28"/>
  <c r="H59" i="28"/>
  <c r="G59" i="28"/>
  <c r="F59" i="28"/>
  <c r="H53" i="28"/>
  <c r="G53" i="28"/>
  <c r="F53" i="28"/>
  <c r="H47" i="28"/>
  <c r="G47" i="28"/>
  <c r="F47" i="28"/>
  <c r="H113" i="29"/>
  <c r="G113" i="29"/>
  <c r="F113" i="29"/>
  <c r="H107" i="29"/>
  <c r="G107" i="29"/>
  <c r="F107" i="29"/>
  <c r="H101" i="29"/>
  <c r="G101" i="29"/>
  <c r="F101" i="29"/>
  <c r="H95" i="29"/>
  <c r="G95" i="29"/>
  <c r="F95" i="29"/>
  <c r="H89" i="29"/>
  <c r="G89" i="29"/>
  <c r="F89" i="29"/>
  <c r="H83" i="29"/>
  <c r="G83" i="29"/>
  <c r="F83" i="29"/>
  <c r="H77" i="29"/>
  <c r="G77" i="29"/>
  <c r="F77" i="29"/>
  <c r="H71" i="29"/>
  <c r="G71" i="29"/>
  <c r="F71" i="29"/>
  <c r="H65" i="29"/>
  <c r="G65" i="29"/>
  <c r="F65" i="29"/>
  <c r="H59" i="29"/>
  <c r="G59" i="29"/>
  <c r="F59" i="29"/>
  <c r="H53" i="29"/>
  <c r="G53" i="29"/>
  <c r="F53" i="29"/>
  <c r="H47" i="29"/>
  <c r="G47" i="29"/>
  <c r="F47" i="29"/>
  <c r="H113" i="30"/>
  <c r="G113" i="30"/>
  <c r="F113" i="30"/>
  <c r="H107" i="30"/>
  <c r="G107" i="30"/>
  <c r="F107" i="30"/>
  <c r="H101" i="30"/>
  <c r="G101" i="30"/>
  <c r="F101" i="30"/>
  <c r="H95" i="30"/>
  <c r="G95" i="30"/>
  <c r="F95" i="30"/>
  <c r="H89" i="30"/>
  <c r="G89" i="30"/>
  <c r="F89" i="30"/>
  <c r="H83" i="30"/>
  <c r="G83" i="30"/>
  <c r="F83" i="30"/>
  <c r="H77" i="30"/>
  <c r="G77" i="30"/>
  <c r="F77" i="30"/>
  <c r="H71" i="30"/>
  <c r="G71" i="30"/>
  <c r="F71" i="30"/>
  <c r="H65" i="30"/>
  <c r="G65" i="30"/>
  <c r="F65" i="30"/>
  <c r="H59" i="30"/>
  <c r="G59" i="30"/>
  <c r="F59" i="30"/>
  <c r="H53" i="30"/>
  <c r="G53" i="30"/>
  <c r="F53" i="30"/>
  <c r="H47" i="30"/>
  <c r="G47" i="30"/>
  <c r="F47" i="30"/>
  <c r="H113" i="31"/>
  <c r="G113" i="31"/>
  <c r="F113" i="31"/>
  <c r="H107" i="31"/>
  <c r="G107" i="31"/>
  <c r="F107" i="31"/>
  <c r="H101" i="31"/>
  <c r="G101" i="31"/>
  <c r="F101" i="31"/>
  <c r="H95" i="31"/>
  <c r="G95" i="31"/>
  <c r="F95" i="31"/>
  <c r="H89" i="31"/>
  <c r="G89" i="31"/>
  <c r="F89" i="31"/>
  <c r="H83" i="31"/>
  <c r="G83" i="31"/>
  <c r="F83" i="31"/>
  <c r="H77" i="31"/>
  <c r="G77" i="31"/>
  <c r="F77" i="31"/>
  <c r="H71" i="31"/>
  <c r="G71" i="31"/>
  <c r="F71" i="31"/>
  <c r="H65" i="31"/>
  <c r="G65" i="31"/>
  <c r="F65" i="31"/>
  <c r="H59" i="31"/>
  <c r="G59" i="31"/>
  <c r="F59" i="31"/>
  <c r="H53" i="31"/>
  <c r="G53" i="31"/>
  <c r="F53" i="31"/>
  <c r="H47" i="31"/>
  <c r="G47" i="31"/>
  <c r="F47" i="31"/>
  <c r="H113" i="32"/>
  <c r="G113" i="32"/>
  <c r="F113" i="32"/>
  <c r="H107" i="32"/>
  <c r="G107" i="32"/>
  <c r="F107" i="32"/>
  <c r="H101" i="32"/>
  <c r="G101" i="32"/>
  <c r="F101" i="32"/>
  <c r="H95" i="32"/>
  <c r="G95" i="32"/>
  <c r="F95" i="32"/>
  <c r="H89" i="32"/>
  <c r="G89" i="32"/>
  <c r="F89" i="32"/>
  <c r="H83" i="32"/>
  <c r="G83" i="32"/>
  <c r="F83" i="32"/>
  <c r="H77" i="32"/>
  <c r="G77" i="32"/>
  <c r="F77" i="32"/>
  <c r="H71" i="32"/>
  <c r="G71" i="32"/>
  <c r="F71" i="32"/>
  <c r="H65" i="32"/>
  <c r="G65" i="32"/>
  <c r="F65" i="32"/>
  <c r="H59" i="32"/>
  <c r="G59" i="32"/>
  <c r="F59" i="32"/>
  <c r="H53" i="32"/>
  <c r="G53" i="32"/>
  <c r="F53" i="32"/>
  <c r="H47" i="32"/>
  <c r="G47" i="32"/>
  <c r="F47" i="32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7" i="1"/>
  <c r="G47" i="1"/>
  <c r="F47" i="1"/>
  <c r="F41" i="8"/>
  <c r="H41" i="15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29"/>
  <c r="G39" i="29"/>
  <c r="F39" i="29"/>
  <c r="H39" i="30"/>
  <c r="G39" i="30"/>
  <c r="F39" i="30"/>
  <c r="H39" i="31"/>
  <c r="G39" i="31"/>
  <c r="F39" i="31"/>
  <c r="H39" i="32"/>
  <c r="G39" i="32"/>
  <c r="F39" i="32"/>
  <c r="H39" i="1"/>
  <c r="G39" i="1"/>
  <c r="F39" i="1"/>
  <c r="H32" i="2"/>
  <c r="H41" i="2" s="1"/>
  <c r="G32" i="2"/>
  <c r="G41" i="2" s="1"/>
  <c r="F32" i="2"/>
  <c r="F41" i="2" s="1"/>
  <c r="H32" i="3"/>
  <c r="H41" i="3" s="1"/>
  <c r="G32" i="3"/>
  <c r="G41" i="3" s="1"/>
  <c r="F32" i="3"/>
  <c r="F41" i="3" s="1"/>
  <c r="H32" i="4"/>
  <c r="H41" i="4" s="1"/>
  <c r="G32" i="4"/>
  <c r="G41" i="4" s="1"/>
  <c r="F32" i="4"/>
  <c r="F41" i="4" s="1"/>
  <c r="H32" i="5"/>
  <c r="H41" i="5" s="1"/>
  <c r="G32" i="5"/>
  <c r="G41" i="5" s="1"/>
  <c r="F32" i="5"/>
  <c r="F41" i="5" s="1"/>
  <c r="H32" i="6"/>
  <c r="H41" i="6" s="1"/>
  <c r="G32" i="6"/>
  <c r="G41" i="6" s="1"/>
  <c r="F32" i="6"/>
  <c r="F41" i="6" s="1"/>
  <c r="H32" i="7"/>
  <c r="H41" i="7" s="1"/>
  <c r="G32" i="7"/>
  <c r="G41" i="7" s="1"/>
  <c r="F32" i="7"/>
  <c r="F41" i="7" s="1"/>
  <c r="H32" i="8"/>
  <c r="H41" i="8" s="1"/>
  <c r="G32" i="8"/>
  <c r="G41" i="8" s="1"/>
  <c r="F32" i="8"/>
  <c r="H32" i="9"/>
  <c r="H41" i="9" s="1"/>
  <c r="G32" i="9"/>
  <c r="G41" i="9" s="1"/>
  <c r="F32" i="9"/>
  <c r="F41" i="9" s="1"/>
  <c r="H32" i="10"/>
  <c r="H41" i="10" s="1"/>
  <c r="G32" i="10"/>
  <c r="G41" i="10" s="1"/>
  <c r="F32" i="10"/>
  <c r="F41" i="10" s="1"/>
  <c r="H32" i="11"/>
  <c r="H41" i="11" s="1"/>
  <c r="G32" i="11"/>
  <c r="G41" i="11" s="1"/>
  <c r="F32" i="11"/>
  <c r="F41" i="11" s="1"/>
  <c r="H32" i="12"/>
  <c r="H41" i="12" s="1"/>
  <c r="G32" i="12"/>
  <c r="G41" i="12" s="1"/>
  <c r="F32" i="12"/>
  <c r="F41" i="12" s="1"/>
  <c r="H32" i="13"/>
  <c r="H41" i="13" s="1"/>
  <c r="G32" i="13"/>
  <c r="G41" i="13" s="1"/>
  <c r="F32" i="13"/>
  <c r="F41" i="13" s="1"/>
  <c r="H32" i="14"/>
  <c r="H41" i="14" s="1"/>
  <c r="G32" i="14"/>
  <c r="G41" i="14" s="1"/>
  <c r="F32" i="14"/>
  <c r="F41" i="14" s="1"/>
  <c r="H32" i="15"/>
  <c r="G32" i="15"/>
  <c r="G41" i="15" s="1"/>
  <c r="F32" i="15"/>
  <c r="F41" i="15" s="1"/>
  <c r="H32" i="16"/>
  <c r="H41" i="16" s="1"/>
  <c r="G32" i="16"/>
  <c r="G41" i="16" s="1"/>
  <c r="F32" i="16"/>
  <c r="F41" i="16" s="1"/>
  <c r="H32" i="17"/>
  <c r="H41" i="17" s="1"/>
  <c r="G32" i="17"/>
  <c r="G41" i="17" s="1"/>
  <c r="F32" i="17"/>
  <c r="F41" i="17" s="1"/>
  <c r="H32" i="18"/>
  <c r="H41" i="18" s="1"/>
  <c r="G32" i="18"/>
  <c r="G41" i="18" s="1"/>
  <c r="F32" i="18"/>
  <c r="F41" i="18" s="1"/>
  <c r="H32" i="19"/>
  <c r="H41" i="19" s="1"/>
  <c r="G32" i="19"/>
  <c r="G41" i="19" s="1"/>
  <c r="F32" i="19"/>
  <c r="F41" i="19" s="1"/>
  <c r="H32" i="20"/>
  <c r="H41" i="20" s="1"/>
  <c r="G32" i="20"/>
  <c r="G41" i="20" s="1"/>
  <c r="F32" i="20"/>
  <c r="F41" i="20" s="1"/>
  <c r="H32" i="21"/>
  <c r="H41" i="21" s="1"/>
  <c r="G32" i="21"/>
  <c r="G41" i="21" s="1"/>
  <c r="F32" i="21"/>
  <c r="F41" i="21" s="1"/>
  <c r="H32" i="22"/>
  <c r="H41" i="22" s="1"/>
  <c r="G32" i="22"/>
  <c r="G41" i="22" s="1"/>
  <c r="F32" i="22"/>
  <c r="F41" i="22" s="1"/>
  <c r="H32" i="23"/>
  <c r="H41" i="23" s="1"/>
  <c r="G32" i="23"/>
  <c r="G41" i="23" s="1"/>
  <c r="F32" i="23"/>
  <c r="F41" i="23" s="1"/>
  <c r="H32" i="24"/>
  <c r="H41" i="24" s="1"/>
  <c r="G32" i="24"/>
  <c r="G41" i="24" s="1"/>
  <c r="F32" i="24"/>
  <c r="F41" i="24" s="1"/>
  <c r="H32" i="25"/>
  <c r="H41" i="25" s="1"/>
  <c r="G32" i="25"/>
  <c r="G41" i="25" s="1"/>
  <c r="F32" i="25"/>
  <c r="F41" i="25" s="1"/>
  <c r="H32" i="26"/>
  <c r="H41" i="26" s="1"/>
  <c r="G32" i="26"/>
  <c r="G41" i="26" s="1"/>
  <c r="F32" i="26"/>
  <c r="F41" i="26" s="1"/>
  <c r="H32" i="27"/>
  <c r="H41" i="27" s="1"/>
  <c r="G32" i="27"/>
  <c r="G41" i="27" s="1"/>
  <c r="F32" i="27"/>
  <c r="F41" i="27" s="1"/>
  <c r="H32" i="28"/>
  <c r="H41" i="28" s="1"/>
  <c r="G32" i="28"/>
  <c r="G41" i="28" s="1"/>
  <c r="F32" i="28"/>
  <c r="F41" i="28" s="1"/>
  <c r="H32" i="29"/>
  <c r="H41" i="29" s="1"/>
  <c r="G32" i="29"/>
  <c r="G41" i="29" s="1"/>
  <c r="F32" i="29"/>
  <c r="F41" i="29" s="1"/>
  <c r="H32" i="30"/>
  <c r="H41" i="30" s="1"/>
  <c r="G32" i="30"/>
  <c r="G41" i="30" s="1"/>
  <c r="F32" i="30"/>
  <c r="F41" i="30" s="1"/>
  <c r="H32" i="31"/>
  <c r="H41" i="31" s="1"/>
  <c r="G32" i="31"/>
  <c r="G41" i="31" s="1"/>
  <c r="F32" i="31"/>
  <c r="F41" i="31" s="1"/>
  <c r="H32" i="32"/>
  <c r="H41" i="32" s="1"/>
  <c r="G32" i="32"/>
  <c r="G41" i="32" s="1"/>
  <c r="F32" i="32"/>
  <c r="F41" i="32" s="1"/>
  <c r="H32" i="1"/>
  <c r="H41" i="1" s="1"/>
  <c r="G32" i="1"/>
  <c r="G41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29"/>
  <c r="G20" i="29"/>
  <c r="F20" i="29"/>
  <c r="H20" i="30"/>
  <c r="G20" i="30"/>
  <c r="F20" i="30"/>
  <c r="H20" i="31"/>
  <c r="G20" i="31"/>
  <c r="F20" i="31"/>
  <c r="H20" i="32"/>
  <c r="G20" i="32"/>
  <c r="F20" i="32"/>
  <c r="H20" i="1"/>
  <c r="G20" i="1"/>
  <c r="F20" i="1"/>
  <c r="H7" i="2"/>
  <c r="H30" i="2" s="1"/>
  <c r="G7" i="2"/>
  <c r="G30" i="2" s="1"/>
  <c r="F7" i="2"/>
  <c r="F30" i="2" s="1"/>
  <c r="F42" i="2" s="1"/>
  <c r="H7" i="3"/>
  <c r="H30" i="3" s="1"/>
  <c r="H42" i="3" s="1"/>
  <c r="G7" i="3"/>
  <c r="G30" i="3" s="1"/>
  <c r="G42" i="3" s="1"/>
  <c r="F7" i="3"/>
  <c r="F30" i="3" s="1"/>
  <c r="H7" i="4"/>
  <c r="H30" i="4" s="1"/>
  <c r="G7" i="4"/>
  <c r="G30" i="4" s="1"/>
  <c r="F7" i="4"/>
  <c r="F30" i="4" s="1"/>
  <c r="F42" i="4" s="1"/>
  <c r="H7" i="5"/>
  <c r="H30" i="5" s="1"/>
  <c r="G7" i="5"/>
  <c r="G30" i="5" s="1"/>
  <c r="F7" i="5"/>
  <c r="F30" i="5" s="1"/>
  <c r="H7" i="6"/>
  <c r="H30" i="6" s="1"/>
  <c r="G7" i="6"/>
  <c r="G30" i="6" s="1"/>
  <c r="G42" i="6" s="1"/>
  <c r="F7" i="6"/>
  <c r="F30" i="6" s="1"/>
  <c r="F42" i="6" s="1"/>
  <c r="H7" i="7"/>
  <c r="H30" i="7" s="1"/>
  <c r="G7" i="7"/>
  <c r="G30" i="7" s="1"/>
  <c r="G42" i="7" s="1"/>
  <c r="F7" i="7"/>
  <c r="F30" i="7" s="1"/>
  <c r="H7" i="8"/>
  <c r="H30" i="8" s="1"/>
  <c r="G7" i="8"/>
  <c r="G30" i="8" s="1"/>
  <c r="G42" i="8" s="1"/>
  <c r="F7" i="8"/>
  <c r="F30" i="8" s="1"/>
  <c r="H7" i="9"/>
  <c r="H30" i="9" s="1"/>
  <c r="H42" i="9" s="1"/>
  <c r="G7" i="9"/>
  <c r="G30" i="9" s="1"/>
  <c r="F7" i="9"/>
  <c r="F30" i="9" s="1"/>
  <c r="H7" i="10"/>
  <c r="H30" i="10" s="1"/>
  <c r="G7" i="10"/>
  <c r="G30" i="10" s="1"/>
  <c r="F7" i="10"/>
  <c r="F30" i="10" s="1"/>
  <c r="F42" i="10" s="1"/>
  <c r="H7" i="11"/>
  <c r="H30" i="11" s="1"/>
  <c r="H42" i="11" s="1"/>
  <c r="G7" i="11"/>
  <c r="G30" i="11" s="1"/>
  <c r="G42" i="11" s="1"/>
  <c r="F7" i="11"/>
  <c r="F30" i="11" s="1"/>
  <c r="H7" i="12"/>
  <c r="H30" i="12" s="1"/>
  <c r="G7" i="12"/>
  <c r="G30" i="12" s="1"/>
  <c r="F7" i="12"/>
  <c r="F30" i="12" s="1"/>
  <c r="F42" i="12" s="1"/>
  <c r="H7" i="13"/>
  <c r="H30" i="13" s="1"/>
  <c r="G7" i="13"/>
  <c r="G30" i="13" s="1"/>
  <c r="F7" i="13"/>
  <c r="F30" i="13" s="1"/>
  <c r="H7" i="14"/>
  <c r="H30" i="14" s="1"/>
  <c r="G7" i="14"/>
  <c r="G30" i="14" s="1"/>
  <c r="F7" i="14"/>
  <c r="F30" i="14" s="1"/>
  <c r="F42" i="14" s="1"/>
  <c r="H7" i="15"/>
  <c r="H30" i="15" s="1"/>
  <c r="G7" i="15"/>
  <c r="G30" i="15" s="1"/>
  <c r="G42" i="15" s="1"/>
  <c r="F7" i="15"/>
  <c r="F30" i="15" s="1"/>
  <c r="H7" i="16"/>
  <c r="H30" i="16" s="1"/>
  <c r="G7" i="16"/>
  <c r="G30" i="16" s="1"/>
  <c r="F7" i="16"/>
  <c r="F30" i="16" s="1"/>
  <c r="F42" i="16" s="1"/>
  <c r="H7" i="17"/>
  <c r="H30" i="17" s="1"/>
  <c r="H42" i="17" s="1"/>
  <c r="G7" i="17"/>
  <c r="G30" i="17" s="1"/>
  <c r="G42" i="17" s="1"/>
  <c r="F7" i="17"/>
  <c r="F30" i="17" s="1"/>
  <c r="H7" i="18"/>
  <c r="H30" i="18" s="1"/>
  <c r="G7" i="18"/>
  <c r="G30" i="18" s="1"/>
  <c r="F7" i="18"/>
  <c r="F30" i="18" s="1"/>
  <c r="F42" i="18" s="1"/>
  <c r="H7" i="19"/>
  <c r="H30" i="19" s="1"/>
  <c r="H42" i="19" s="1"/>
  <c r="G7" i="19"/>
  <c r="G30" i="19" s="1"/>
  <c r="G42" i="19" s="1"/>
  <c r="F7" i="19"/>
  <c r="F30" i="19" s="1"/>
  <c r="H7" i="20"/>
  <c r="H30" i="20" s="1"/>
  <c r="G7" i="20"/>
  <c r="G30" i="20" s="1"/>
  <c r="F7" i="20"/>
  <c r="F30" i="20" s="1"/>
  <c r="F42" i="20" s="1"/>
  <c r="H7" i="21"/>
  <c r="H30" i="21" s="1"/>
  <c r="G7" i="21"/>
  <c r="G30" i="21" s="1"/>
  <c r="F7" i="21"/>
  <c r="F30" i="21" s="1"/>
  <c r="H7" i="22"/>
  <c r="H30" i="22" s="1"/>
  <c r="G7" i="22"/>
  <c r="G30" i="22" s="1"/>
  <c r="F7" i="22"/>
  <c r="F30" i="22" s="1"/>
  <c r="F42" i="22" s="1"/>
  <c r="H7" i="23"/>
  <c r="H30" i="23" s="1"/>
  <c r="G7" i="23"/>
  <c r="G30" i="23" s="1"/>
  <c r="G42" i="23" s="1"/>
  <c r="F7" i="23"/>
  <c r="F30" i="23" s="1"/>
  <c r="H7" i="24"/>
  <c r="H30" i="24" s="1"/>
  <c r="G7" i="24"/>
  <c r="G30" i="24" s="1"/>
  <c r="F7" i="24"/>
  <c r="F30" i="24" s="1"/>
  <c r="H7" i="25"/>
  <c r="H30" i="25" s="1"/>
  <c r="G7" i="25"/>
  <c r="G30" i="25" s="1"/>
  <c r="G42" i="25" s="1"/>
  <c r="F7" i="25"/>
  <c r="F30" i="25" s="1"/>
  <c r="H7" i="26"/>
  <c r="H30" i="26" s="1"/>
  <c r="G7" i="26"/>
  <c r="G30" i="26" s="1"/>
  <c r="F7" i="26"/>
  <c r="F30" i="26" s="1"/>
  <c r="F42" i="26" s="1"/>
  <c r="H7" i="27"/>
  <c r="H30" i="27" s="1"/>
  <c r="G7" i="27"/>
  <c r="G30" i="27" s="1"/>
  <c r="G42" i="27" s="1"/>
  <c r="F7" i="27"/>
  <c r="F30" i="27" s="1"/>
  <c r="H7" i="28"/>
  <c r="H30" i="28" s="1"/>
  <c r="G7" i="28"/>
  <c r="G30" i="28" s="1"/>
  <c r="F7" i="28"/>
  <c r="F30" i="28" s="1"/>
  <c r="H7" i="29"/>
  <c r="H30" i="29" s="1"/>
  <c r="G7" i="29"/>
  <c r="G30" i="29" s="1"/>
  <c r="F7" i="29"/>
  <c r="F30" i="29" s="1"/>
  <c r="H7" i="30"/>
  <c r="H30" i="30" s="1"/>
  <c r="G7" i="30"/>
  <c r="G30" i="30" s="1"/>
  <c r="F7" i="30"/>
  <c r="F30" i="30" s="1"/>
  <c r="H7" i="31"/>
  <c r="H30" i="31" s="1"/>
  <c r="G7" i="31"/>
  <c r="G30" i="31" s="1"/>
  <c r="G42" i="31" s="1"/>
  <c r="F7" i="31"/>
  <c r="F30" i="31" s="1"/>
  <c r="H7" i="32"/>
  <c r="H30" i="32" s="1"/>
  <c r="G7" i="32"/>
  <c r="G30" i="32" s="1"/>
  <c r="F7" i="32"/>
  <c r="F30" i="32" s="1"/>
  <c r="H7" i="1"/>
  <c r="H30" i="1" s="1"/>
  <c r="G7" i="1"/>
  <c r="G30" i="1" s="1"/>
  <c r="G42" i="1" s="1"/>
  <c r="F7" i="1"/>
  <c r="F30" i="1" s="1"/>
  <c r="G45" i="17" l="1"/>
  <c r="G118" i="17" s="1"/>
  <c r="G45" i="15"/>
  <c r="G118" i="15" s="1"/>
  <c r="G45" i="13"/>
  <c r="G118" i="13" s="1"/>
  <c r="H45" i="12"/>
  <c r="H118" i="12" s="1"/>
  <c r="H45" i="23"/>
  <c r="H118" i="23" s="1"/>
  <c r="G45" i="9"/>
  <c r="G118" i="9" s="1"/>
  <c r="G45" i="25"/>
  <c r="G118" i="25" s="1"/>
  <c r="H42" i="23"/>
  <c r="H42" i="15"/>
  <c r="G42" i="12"/>
  <c r="H42" i="7"/>
  <c r="G42" i="4"/>
  <c r="G45" i="31"/>
  <c r="G118" i="31" s="1"/>
  <c r="G45" i="27"/>
  <c r="G118" i="27" s="1"/>
  <c r="F45" i="26"/>
  <c r="F118" i="26" s="1"/>
  <c r="H45" i="15"/>
  <c r="H118" i="15" s="1"/>
  <c r="G45" i="7"/>
  <c r="G118" i="7" s="1"/>
  <c r="G45" i="5"/>
  <c r="G118" i="5" s="1"/>
  <c r="H45" i="4"/>
  <c r="H118" i="4" s="1"/>
  <c r="H42" i="25"/>
  <c r="G45" i="11"/>
  <c r="G118" i="11" s="1"/>
  <c r="F45" i="10"/>
  <c r="F118" i="10" s="1"/>
  <c r="F45" i="9"/>
  <c r="F118" i="9" s="1"/>
  <c r="F45" i="18"/>
  <c r="F118" i="18" s="1"/>
  <c r="H45" i="7"/>
  <c r="H118" i="7" s="1"/>
  <c r="F42" i="8"/>
  <c r="H45" i="22"/>
  <c r="H118" i="22" s="1"/>
  <c r="G45" i="12"/>
  <c r="G118" i="12" s="1"/>
  <c r="G45" i="3"/>
  <c r="G118" i="3" s="1"/>
  <c r="F45" i="2"/>
  <c r="F118" i="2" s="1"/>
  <c r="H45" i="2"/>
  <c r="H118" i="2" s="1"/>
  <c r="F45" i="31"/>
  <c r="F118" i="31" s="1"/>
  <c r="F45" i="27"/>
  <c r="F118" i="27" s="1"/>
  <c r="G45" i="26"/>
  <c r="G118" i="26" s="1"/>
  <c r="G45" i="4"/>
  <c r="G118" i="4" s="1"/>
  <c r="G45" i="19"/>
  <c r="G118" i="19" s="1"/>
  <c r="G42" i="5"/>
  <c r="G45" i="29"/>
  <c r="G118" i="29" s="1"/>
  <c r="F45" i="19"/>
  <c r="F118" i="19" s="1"/>
  <c r="H42" i="21"/>
  <c r="H42" i="13"/>
  <c r="G42" i="10"/>
  <c r="H42" i="5"/>
  <c r="G42" i="2"/>
  <c r="H42" i="16"/>
  <c r="G45" i="23"/>
  <c r="G118" i="23" s="1"/>
  <c r="G45" i="21"/>
  <c r="G118" i="21" s="1"/>
  <c r="H45" i="1"/>
  <c r="H118" i="1" s="1"/>
  <c r="G45" i="1"/>
  <c r="G118" i="1" s="1"/>
  <c r="H45" i="32"/>
  <c r="H118" i="32" s="1"/>
  <c r="F45" i="30"/>
  <c r="F118" i="30" s="1"/>
  <c r="G45" i="30"/>
  <c r="G118" i="30" s="1"/>
  <c r="F45" i="25"/>
  <c r="F118" i="25" s="1"/>
  <c r="F45" i="24"/>
  <c r="F118" i="24" s="1"/>
  <c r="H45" i="21"/>
  <c r="H118" i="21" s="1"/>
  <c r="H45" i="20"/>
  <c r="H118" i="20" s="1"/>
  <c r="G45" i="18"/>
  <c r="G118" i="18" s="1"/>
  <c r="F45" i="17"/>
  <c r="F118" i="17" s="1"/>
  <c r="F45" i="16"/>
  <c r="F118" i="16" s="1"/>
  <c r="F45" i="15"/>
  <c r="F118" i="15" s="1"/>
  <c r="H45" i="13"/>
  <c r="H118" i="13" s="1"/>
  <c r="G45" i="10"/>
  <c r="G118" i="10" s="1"/>
  <c r="H45" i="10"/>
  <c r="H118" i="10" s="1"/>
  <c r="F45" i="8"/>
  <c r="F118" i="8" s="1"/>
  <c r="F45" i="7"/>
  <c r="F118" i="7" s="1"/>
  <c r="H45" i="5"/>
  <c r="H118" i="5" s="1"/>
  <c r="G45" i="2"/>
  <c r="G118" i="2" s="1"/>
  <c r="H45" i="31"/>
  <c r="H118" i="31" s="1"/>
  <c r="F45" i="29"/>
  <c r="F118" i="29" s="1"/>
  <c r="H45" i="26"/>
  <c r="H118" i="26" s="1"/>
  <c r="G45" i="24"/>
  <c r="G118" i="24" s="1"/>
  <c r="F45" i="23"/>
  <c r="F118" i="23" s="1"/>
  <c r="F45" i="22"/>
  <c r="F118" i="22" s="1"/>
  <c r="H45" i="19"/>
  <c r="H118" i="19" s="1"/>
  <c r="H45" i="18"/>
  <c r="H118" i="18" s="1"/>
  <c r="G45" i="16"/>
  <c r="G118" i="16" s="1"/>
  <c r="F45" i="14"/>
  <c r="F118" i="14" s="1"/>
  <c r="F45" i="13"/>
  <c r="F118" i="13" s="1"/>
  <c r="H45" i="11"/>
  <c r="H118" i="11" s="1"/>
  <c r="G45" i="8"/>
  <c r="G118" i="8" s="1"/>
  <c r="H45" i="8"/>
  <c r="H118" i="8" s="1"/>
  <c r="F45" i="6"/>
  <c r="F118" i="6" s="1"/>
  <c r="F45" i="5"/>
  <c r="F118" i="5" s="1"/>
  <c r="H45" i="3"/>
  <c r="H118" i="3" s="1"/>
  <c r="F45" i="3"/>
  <c r="F118" i="3" s="1"/>
  <c r="H45" i="29"/>
  <c r="H118" i="29" s="1"/>
  <c r="H45" i="27"/>
  <c r="H118" i="27" s="1"/>
  <c r="F45" i="32"/>
  <c r="F118" i="32" s="1"/>
  <c r="G45" i="32"/>
  <c r="G118" i="32" s="1"/>
  <c r="H45" i="30"/>
  <c r="H118" i="30" s="1"/>
  <c r="F45" i="28"/>
  <c r="F118" i="28" s="1"/>
  <c r="G45" i="28"/>
  <c r="G118" i="28" s="1"/>
  <c r="H45" i="25"/>
  <c r="H118" i="25" s="1"/>
  <c r="H45" i="24"/>
  <c r="H118" i="24" s="1"/>
  <c r="G45" i="22"/>
  <c r="G118" i="22" s="1"/>
  <c r="F45" i="21"/>
  <c r="F118" i="21" s="1"/>
  <c r="F45" i="20"/>
  <c r="F118" i="20" s="1"/>
  <c r="G45" i="20"/>
  <c r="G118" i="20" s="1"/>
  <c r="H45" i="17"/>
  <c r="H118" i="17" s="1"/>
  <c r="H45" i="16"/>
  <c r="H118" i="16" s="1"/>
  <c r="G45" i="14"/>
  <c r="G118" i="14" s="1"/>
  <c r="H45" i="14"/>
  <c r="H118" i="14" s="1"/>
  <c r="F45" i="12"/>
  <c r="F118" i="12" s="1"/>
  <c r="F45" i="11"/>
  <c r="F118" i="11" s="1"/>
  <c r="H45" i="9"/>
  <c r="H118" i="9" s="1"/>
  <c r="G45" i="6"/>
  <c r="G118" i="6" s="1"/>
  <c r="H45" i="6"/>
  <c r="H118" i="6" s="1"/>
  <c r="F45" i="4"/>
  <c r="F118" i="4" s="1"/>
  <c r="G42" i="29"/>
  <c r="G42" i="21"/>
  <c r="G42" i="13"/>
  <c r="G42" i="9"/>
  <c r="G42" i="28"/>
  <c r="H42" i="27"/>
  <c r="G42" i="24"/>
  <c r="H42" i="10"/>
  <c r="H42" i="6"/>
  <c r="H42" i="32"/>
  <c r="H42" i="28"/>
  <c r="H42" i="24"/>
  <c r="H42" i="20"/>
  <c r="H42" i="12"/>
  <c r="H42" i="8"/>
  <c r="H42" i="4"/>
  <c r="F42" i="31"/>
  <c r="F42" i="19"/>
  <c r="H45" i="28"/>
  <c r="H118" i="28" s="1"/>
  <c r="H42" i="1"/>
  <c r="G42" i="30"/>
  <c r="H42" i="29"/>
  <c r="F42" i="27"/>
  <c r="G42" i="26"/>
  <c r="F42" i="23"/>
  <c r="G42" i="18"/>
  <c r="F42" i="15"/>
  <c r="F42" i="11"/>
  <c r="F42" i="7"/>
  <c r="F42" i="3"/>
  <c r="F42" i="30"/>
  <c r="H42" i="26"/>
  <c r="G42" i="22"/>
  <c r="H42" i="2"/>
  <c r="F42" i="32"/>
  <c r="H42" i="30"/>
  <c r="F42" i="28"/>
  <c r="F42" i="24"/>
  <c r="H42" i="22"/>
  <c r="H42" i="18"/>
  <c r="H42" i="14"/>
  <c r="G42" i="14"/>
  <c r="F42" i="1"/>
  <c r="G42" i="32"/>
  <c r="H42" i="31"/>
  <c r="F42" i="29"/>
  <c r="F42" i="25"/>
  <c r="F42" i="21"/>
  <c r="G42" i="20"/>
  <c r="F42" i="17"/>
  <c r="G42" i="16"/>
  <c r="F42" i="13"/>
  <c r="F42" i="9"/>
  <c r="F42" i="5"/>
  <c r="F45" i="1"/>
  <c r="F118" i="1" s="1"/>
</calcChain>
</file>

<file path=xl/sharedStrings.xml><?xml version="1.0" encoding="utf-8"?>
<sst xmlns="http://schemas.openxmlformats.org/spreadsheetml/2006/main" count="1830" uniqueCount="83">
  <si>
    <t>LOCAL GOVERNMENT MTEF ALLOCATIONS: 2022/23 - 2024/25</t>
  </si>
  <si>
    <t/>
  </si>
  <si>
    <t xml:space="preserve">
Summary</t>
  </si>
  <si>
    <t>2022/23
 R thousands</t>
  </si>
  <si>
    <t>2023/24
 R thousands</t>
  </si>
  <si>
    <t>2024/25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</si>
  <si>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</si>
  <si>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</si>
  <si>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</si>
  <si>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</si>
  <si>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</si>
  <si>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</si>
  <si>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</si>
  <si>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</si>
  <si>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</si>
  <si>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</si>
  <si>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</si>
  <si>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</si>
  <si>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</si>
  <si>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</si>
  <si>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</si>
  <si>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</si>
  <si>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</si>
  <si>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</si>
  <si>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</si>
  <si>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</si>
  <si>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</si>
  <si>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</si>
  <si>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</si>
  <si>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</si>
  <si>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</si>
  <si>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</si>
  <si>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</si>
  <si>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</si>
  <si>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</si>
  <si>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</si>
  <si>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</si>
  <si>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</si>
  <si>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</si>
  <si>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</si>
  <si>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</si>
  <si>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</si>
  <si>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DC45   John Taolo Gaetsewe</t>
  </si>
  <si>
    <t xml:space="preserve"> </t>
  </si>
  <si>
    <t xml:space="preserve">  Breakdown of Equitable Share for district municipalities authorised for services</t>
  </si>
  <si>
    <t xml:space="preserve">       Refuse</t>
  </si>
  <si>
    <t>NC451  : Joe Morolong</t>
  </si>
  <si>
    <t xml:space="preserve">
C DC6    Namakwa</t>
  </si>
  <si>
    <t xml:space="preserve">
C DC7    Pixley Ka Seme (NC)</t>
  </si>
  <si>
    <t xml:space="preserve">
C DC8    Z F Mgcawu</t>
  </si>
  <si>
    <t xml:space="preserve">
C DC9    Frances Baard</t>
  </si>
  <si>
    <t xml:space="preserve">
B NC061  Richtersveld</t>
  </si>
  <si>
    <t xml:space="preserve">
B NC062  Nama Khoi</t>
  </si>
  <si>
    <t xml:space="preserve">
B NC064  Kamiesberg</t>
  </si>
  <si>
    <t xml:space="preserve">
B NC065  Hantam</t>
  </si>
  <si>
    <t xml:space="preserve">
B NC066  Karoo Hoogland</t>
  </si>
  <si>
    <t xml:space="preserve">
B NC067  Khai-Ma</t>
  </si>
  <si>
    <t xml:space="preserve">
B NC071  Ubuntu</t>
  </si>
  <si>
    <t xml:space="preserve">
B NC072  Umsobomvu</t>
  </si>
  <si>
    <t xml:space="preserve">
B NC073  Emthanjeni</t>
  </si>
  <si>
    <t xml:space="preserve">
B NC074  Kareeberg</t>
  </si>
  <si>
    <t xml:space="preserve">
B NC075  Renosterberg</t>
  </si>
  <si>
    <t xml:space="preserve">
B NC076  Thembelihle</t>
  </si>
  <si>
    <t xml:space="preserve">
B NC077  Siyathemba</t>
  </si>
  <si>
    <t xml:space="preserve">
B NC078  Siyancuma</t>
  </si>
  <si>
    <t xml:space="preserve">
B NC082  !Kai! Garib</t>
  </si>
  <si>
    <t xml:space="preserve">
B NC084  !Kheis</t>
  </si>
  <si>
    <t xml:space="preserve">
B NC085  Tsantsabane</t>
  </si>
  <si>
    <t xml:space="preserve">
B NC086  Kgatelopele</t>
  </si>
  <si>
    <t xml:space="preserve">
B NC087  Dawid Kruiper</t>
  </si>
  <si>
    <t xml:space="preserve">
B NC091  Sol Plaatje</t>
  </si>
  <si>
    <t xml:space="preserve">
B NC092  Dikgatlong</t>
  </si>
  <si>
    <t xml:space="preserve">
B NC093  Magareng</t>
  </si>
  <si>
    <t xml:space="preserve">
B NC094  Phokwane</t>
  </si>
  <si>
    <t xml:space="preserve">
B NC451  Joe Morolong</t>
  </si>
  <si>
    <t xml:space="preserve">
B NC452  Ga-Segonyana</t>
  </si>
  <si>
    <t xml:space="preserve">
B NC453  Gamagara</t>
  </si>
  <si>
    <t>Transfers from Provincial Departments</t>
  </si>
  <si>
    <t>Municipal Allocations from Provincial Departments</t>
  </si>
  <si>
    <t>of which</t>
  </si>
  <si>
    <t>Total: Transfers from Provincial Departments</t>
  </si>
  <si>
    <t>Sport, Arts and Culture</t>
  </si>
  <si>
    <t>Library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</si>
</sst>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_(* #,##0,_);_(* \(#,##0,\);_(* &quot;- &quot;?_);_(@_)"/>
  </numFmts>
  <fonts count="16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NumberFormat="1" applyFont="1" applyFill="1" applyAlignment="1">
      <alignment horizontal="left" wrapText="1"/>
    </xf>
    <xf numFmtId="164" fontId="6" fillId="0" borderId="2" xfId="0" quotePrefix="1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left" vertical="center" indent="1"/>
    </xf>
    <xf numFmtId="165" fontId="6" fillId="0" borderId="0" xfId="0" applyNumberFormat="1" applyFont="1" applyFill="1" applyBorder="1" applyAlignment="1" applyProtection="1">
      <alignment horizontal="right" vertical="center"/>
    </xf>
    <xf numFmtId="165" fontId="6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 indent="2"/>
    </xf>
    <xf numFmtId="0" fontId="11" fillId="0" borderId="0" xfId="0" applyNumberFormat="1" applyFont="1" applyFill="1" applyBorder="1" applyAlignment="1" applyProtection="1">
      <alignment horizontal="left" vertical="center" indent="2"/>
    </xf>
    <xf numFmtId="165" fontId="11" fillId="0" borderId="4" xfId="0" applyNumberFormat="1" applyFont="1" applyFill="1" applyBorder="1" applyAlignment="1" applyProtection="1">
      <alignment horizontal="right" vertical="center"/>
    </xf>
    <xf numFmtId="165" fontId="11" fillId="0" borderId="5" xfId="0" applyNumberFormat="1" applyFont="1" applyFill="1" applyBorder="1" applyAlignment="1" applyProtection="1">
      <alignment horizontal="right" vertical="center"/>
    </xf>
    <xf numFmtId="165" fontId="11" fillId="0" borderId="6" xfId="0" applyNumberFormat="1" applyFont="1" applyFill="1" applyBorder="1" applyAlignment="1" applyProtection="1">
      <alignment horizontal="right" vertical="center"/>
    </xf>
    <xf numFmtId="165" fontId="11" fillId="0" borderId="7" xfId="0" applyNumberFormat="1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right" vertical="center"/>
    </xf>
    <xf numFmtId="165" fontId="11" fillId="0" borderId="8" xfId="0" applyNumberFormat="1" applyFont="1" applyFill="1" applyBorder="1" applyAlignment="1" applyProtection="1">
      <alignment horizontal="right" vertical="center"/>
    </xf>
    <xf numFmtId="165" fontId="11" fillId="0" borderId="9" xfId="0" applyNumberFormat="1" applyFont="1" applyFill="1" applyBorder="1" applyAlignment="1" applyProtection="1">
      <alignment horizontal="right" vertical="center"/>
    </xf>
    <xf numFmtId="165" fontId="11" fillId="0" borderId="10" xfId="0" applyNumberFormat="1" applyFont="1" applyFill="1" applyBorder="1" applyAlignment="1" applyProtection="1">
      <alignment horizontal="right" vertical="center"/>
    </xf>
    <xf numFmtId="165" fontId="11" fillId="0" borderId="11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right"/>
    </xf>
    <xf numFmtId="165" fontId="6" fillId="0" borderId="3" xfId="0" applyNumberFormat="1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/>
    </xf>
    <xf numFmtId="165" fontId="0" fillId="0" borderId="0" xfId="0" applyNumberFormat="1"/>
    <xf numFmtId="165" fontId="0" fillId="0" borderId="0" xfId="0" applyNumberFormat="1" applyFont="1" applyFill="1" applyAlignment="1">
      <alignment horizontal="right"/>
    </xf>
    <xf numFmtId="0" fontId="0" fillId="0" borderId="0" xfId="0" applyProtection="1"/>
    <xf numFmtId="0" fontId="5" fillId="0" borderId="2" xfId="0" applyFont="1" applyFill="1" applyBorder="1" applyAlignment="1" applyProtection="1">
      <alignment horizontal="left" wrapText="1" indent="1"/>
    </xf>
    <xf numFmtId="0" fontId="7" fillId="0" borderId="0" xfId="0" applyFont="1" applyAlignment="1" applyProtection="1">
      <alignment wrapText="1"/>
    </xf>
    <xf numFmtId="165" fontId="8" fillId="0" borderId="0" xfId="0" applyNumberFormat="1" applyFont="1" applyFill="1" applyAlignment="1" applyProtection="1">
      <alignment horizontal="right" wrapText="1"/>
    </xf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165" fontId="11" fillId="0" borderId="0" xfId="0" applyNumberFormat="1" applyFont="1" applyFill="1" applyProtection="1"/>
    <xf numFmtId="0" fontId="7" fillId="0" borderId="3" xfId="0" applyFont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left" wrapText="1"/>
    </xf>
    <xf numFmtId="165" fontId="1" fillId="0" borderId="0" xfId="0" applyNumberFormat="1" applyFont="1" applyFill="1" applyAlignment="1" applyProtection="1">
      <alignment horizontal="right"/>
    </xf>
    <xf numFmtId="165" fontId="0" fillId="0" borderId="0" xfId="0" applyNumberFormat="1" applyProtection="1"/>
    <xf numFmtId="0" fontId="3" fillId="0" borderId="0" xfId="0" applyFont="1" applyAlignment="1" applyProtection="1">
      <alignment horizontal="center" wrapText="1"/>
    </xf>
    <xf numFmtId="0" fontId="4" fillId="0" borderId="1" xfId="0" applyFont="1" applyBorder="1" applyAlignment="1" applyProtection="1">
      <alignment horizontal="right" wrapText="1"/>
    </xf>
    <xf numFmtId="0" fontId="2" fillId="0" borderId="0" xfId="0" applyNumberFormat="1" applyFont="1" applyFill="1" applyAlignment="1">
      <alignment wrapText="1"/>
    </xf>
    <xf numFmtId="165" fontId="0" fillId="0" borderId="0" xfId="0" applyNumberFormat="1"/>
    <xf numFmtId="0" fontId="2" fillId="0" borderId="0" xfId="0" applyNumberFormat="1" applyFont="1" applyFill="1" applyAlignment="1">
      <alignment horizontal="left" wrapText="1"/>
    </xf>
    <xf numFmtId="0" fontId="2" fillId="0" borderId="0" xfId="0" applyNumberFormat="1" applyFont="1" applyFill="1" applyAlignment="1" applyProtection="1">
      <alignment wrapText="1"/>
    </xf>
    <xf numFmtId="165" fontId="0" fillId="0" borderId="0" xfId="0" applyNumberFormat="1" applyProtection="1"/>
    <xf numFmtId="0" fontId="14" fillId="0" borderId="3" xfId="0" applyNumberFormat="1" applyFont="1" applyFill="1" applyBorder="1" applyAlignment="1" applyProtection="1">
      <alignment horizontal="left" vertical="center" indent="1"/>
    </xf>
    <xf numFmtId="0" fontId="13" fillId="0" borderId="0" xfId="0" applyNumberFormat="1" applyFont="1" applyFill="1" applyBorder="1" applyAlignment="1" applyProtection="1">
      <alignment horizontal="left" vertical="center" indent="1"/>
    </xf>
    <xf numFmtId="0" fontId="15" fillId="0" borderId="0" xfId="0" applyNumberFormat="1" applyFont="1" applyFill="1" applyBorder="1" applyAlignment="1" applyProtection="1">
      <alignment horizontal="left" vertical="center" indent="2"/>
    </xf>
    <xf numFmtId="0" fontId="14" fillId="0" borderId="0" xfId="0" applyNumberFormat="1" applyFont="1" applyFill="1" applyBorder="1" applyAlignment="1" applyProtection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abSelected="1" zoomScale="60" zoomScaleNormal="60" workbookViewId="0">
      <selection activeCell="O16" sqref="O16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2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2290422000</v>
      </c>
      <c r="G5" s="4">
        <v>2439889000</v>
      </c>
      <c r="H5" s="4">
        <v>2602792000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1164216000</v>
      </c>
      <c r="G7" s="5">
        <f>SUM(G8:G19)</f>
        <v>1249128000</v>
      </c>
      <c r="H7" s="5">
        <f>SUM(H8:H19)</f>
        <v>1320936000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492495000</v>
      </c>
      <c r="G8" s="12">
        <v>462428000</v>
      </c>
      <c r="H8" s="12">
        <v>478848000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159495000</v>
      </c>
      <c r="G11" s="12">
        <v>164354000</v>
      </c>
      <c r="H11" s="12">
        <v>171735000</v>
      </c>
    </row>
    <row r="12" spans="1:8" ht="13" x14ac:dyDescent="0.3">
      <c r="A12" s="24"/>
      <c r="B12" s="24"/>
      <c r="C12" s="24"/>
      <c r="D12" s="24"/>
      <c r="E12" s="29" t="s">
        <v>15</v>
      </c>
      <c r="F12" s="20">
        <v>25574000</v>
      </c>
      <c r="G12" s="20">
        <v>55000000</v>
      </c>
      <c r="H12" s="20">
        <v>77809000</v>
      </c>
    </row>
    <row r="13" spans="1:8" ht="13" x14ac:dyDescent="0.3">
      <c r="A13" s="24"/>
      <c r="B13" s="24"/>
      <c r="C13" s="24"/>
      <c r="D13" s="24"/>
      <c r="E13" s="29" t="s">
        <v>16</v>
      </c>
      <c r="F13" s="20">
        <v>14212000</v>
      </c>
      <c r="G13" s="20">
        <v>14266000</v>
      </c>
      <c r="H13" s="20">
        <v>14786000</v>
      </c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>
        <v>135102000</v>
      </c>
      <c r="G15" s="12">
        <v>167809000</v>
      </c>
      <c r="H15" s="12">
        <v>175345000</v>
      </c>
    </row>
    <row r="16" spans="1:8" ht="13" x14ac:dyDescent="0.3">
      <c r="A16" s="24"/>
      <c r="B16" s="24"/>
      <c r="C16" s="24"/>
      <c r="D16" s="24"/>
      <c r="E16" s="29" t="s">
        <v>19</v>
      </c>
      <c r="F16" s="12">
        <v>266948000</v>
      </c>
      <c r="G16" s="12">
        <v>326253000</v>
      </c>
      <c r="H16" s="12">
        <v>340905000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>
        <v>70390000</v>
      </c>
      <c r="G18" s="12">
        <v>59018000</v>
      </c>
      <c r="H18" s="12">
        <v>61508000</v>
      </c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142591000</v>
      </c>
      <c r="G20" s="4">
        <f>SUM(G21:G29)</f>
        <v>107840000</v>
      </c>
      <c r="H20" s="4">
        <f>SUM(H21:H29)</f>
        <v>101658000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79390000</v>
      </c>
      <c r="G21" s="20">
        <v>79840000</v>
      </c>
      <c r="H21" s="20">
        <v>81258000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34701000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>
        <v>11000000</v>
      </c>
      <c r="G24" s="12">
        <v>11000000</v>
      </c>
      <c r="H24" s="12">
        <v>11000000</v>
      </c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>
        <v>17500000</v>
      </c>
      <c r="G26" s="12">
        <v>17000000</v>
      </c>
      <c r="H26" s="12">
        <v>9400000</v>
      </c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3597229000</v>
      </c>
      <c r="G30" s="19">
        <f>+G5+G6+G7+G20</f>
        <v>3796857000</v>
      </c>
      <c r="H30" s="19">
        <f>+H5+H6+H7+H20</f>
        <v>4025386000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374889000</v>
      </c>
      <c r="G32" s="4">
        <f>SUM(G33:G38)</f>
        <v>286611000</v>
      </c>
      <c r="H32" s="4">
        <f>SUM(H33:H38)</f>
        <v>301917000</v>
      </c>
    </row>
    <row r="33" spans="1:8" ht="13" x14ac:dyDescent="0.3">
      <c r="A33" s="24"/>
      <c r="B33" s="24"/>
      <c r="C33" s="24"/>
      <c r="D33" s="24"/>
      <c r="E33" s="29" t="s">
        <v>18</v>
      </c>
      <c r="F33" s="12">
        <v>56457000</v>
      </c>
      <c r="G33" s="12">
        <v>54542000</v>
      </c>
      <c r="H33" s="12">
        <v>56991000</v>
      </c>
    </row>
    <row r="34" spans="1:8" ht="13" x14ac:dyDescent="0.3">
      <c r="A34" s="24"/>
      <c r="B34" s="24"/>
      <c r="C34" s="24"/>
      <c r="D34" s="24"/>
      <c r="E34" s="29" t="s">
        <v>36</v>
      </c>
      <c r="F34" s="12">
        <v>217596000</v>
      </c>
      <c r="G34" s="12">
        <v>229269000</v>
      </c>
      <c r="H34" s="12">
        <v>243026000</v>
      </c>
    </row>
    <row r="35" spans="1:8" ht="13" x14ac:dyDescent="0.3">
      <c r="A35" s="24"/>
      <c r="B35" s="24"/>
      <c r="C35" s="24"/>
      <c r="D35" s="24"/>
      <c r="E35" s="29" t="s">
        <v>37</v>
      </c>
      <c r="F35" s="12">
        <v>11300000</v>
      </c>
      <c r="G35" s="12">
        <v>2800000</v>
      </c>
      <c r="H35" s="12">
        <v>1900000</v>
      </c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>
        <v>89536000</v>
      </c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11943000</v>
      </c>
      <c r="G39" s="4">
        <f>SUM(G40:G40)</f>
        <v>10200000</v>
      </c>
      <c r="H39" s="4">
        <f>SUM(H40:H40)</f>
        <v>10200000</v>
      </c>
    </row>
    <row r="40" spans="1:8" ht="13" x14ac:dyDescent="0.3">
      <c r="A40" s="24"/>
      <c r="B40" s="24"/>
      <c r="C40" s="24"/>
      <c r="D40" s="24"/>
      <c r="E40" s="29" t="s">
        <v>25</v>
      </c>
      <c r="F40" s="20">
        <v>11943000</v>
      </c>
      <c r="G40" s="20">
        <v>10200000</v>
      </c>
      <c r="H40" s="20">
        <v>10200000</v>
      </c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386832000</v>
      </c>
      <c r="G41" s="33">
        <f>+G32+G39</f>
        <v>296811000</v>
      </c>
      <c r="H41" s="33">
        <f>+H32+H39</f>
        <v>312117000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3984061000</v>
      </c>
      <c r="G42" s="33">
        <f>+G30+G41</f>
        <v>4093668000</v>
      </c>
      <c r="H42" s="33">
        <f>+H30+H41</f>
        <v>4337503000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41000000</v>
      </c>
      <c r="G45" s="5">
        <f>SUM(G47+G53+G59+G65+G71+G77+G83+G89+G95+G101+G107+G113)</f>
        <v>42766000</v>
      </c>
      <c r="H45" s="5">
        <f>SUM(H47+H53+H59+H65+H71+H77+H83+H89+H95+H101+H107+H113)</f>
        <v>44689000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3" x14ac:dyDescent="0.25">
      <c r="A47" s="24"/>
      <c r="B47" s="24"/>
      <c r="C47" s="24"/>
      <c r="D47" s="24"/>
      <c r="E47" s="43" t="s">
        <v>81</v>
      </c>
      <c r="F47" s="4">
        <f>SUM(F48:F51)</f>
        <v>41000000</v>
      </c>
      <c r="G47" s="4">
        <f>SUM(G48:G51)</f>
        <v>42766000</v>
      </c>
      <c r="H47" s="4">
        <f>SUM(H48:H51)</f>
        <v>44689000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f>'NC061'!F48+'NC062'!F48+'NC064'!F48+'NC065'!F48+'NC066'!F48+'NC067'!F48+'NC071'!F48+'NC072'!F48+'NC073'!F48+'NC074'!F48+'NC075'!F48+'NC076'!F48+'NC077'!F48+'NC078'!F48+'NC082'!F48+'NC084'!F48+'NC085'!F48+'NC086'!F48+'NC087'!F48+'NC091'!F48+'NC092'!F48+'NC093'!F48+'NC094'!F48+'NC451'!F48+'NC452'!F48+'NC453'!F48</f>
        <v>41000000</v>
      </c>
      <c r="G48" s="9">
        <f>'NC061'!G48+'NC062'!G48+'NC064'!G48+'NC065'!G48+'NC066'!G48+'NC067'!G48+'NC071'!G48+'NC072'!G48+'NC073'!G48+'NC074'!G48+'NC075'!G48+'NC076'!G48+'NC077'!G48+'NC078'!G48+'NC082'!G48+'NC084'!G48+'NC085'!G48+'NC086'!G48+'NC087'!G48+'NC091'!G48+'NC092'!G48+'NC093'!G48+'NC094'!G48+'NC451'!G48+'NC452'!G48+'NC453'!G48</f>
        <v>42766000</v>
      </c>
      <c r="H48" s="10">
        <f>'NC061'!H48+'NC062'!H48+'NC064'!H48+'NC065'!H48+'NC066'!H48+'NC067'!H48+'NC071'!H48+'NC072'!H48+'NC073'!H48+'NC074'!H48+'NC075'!H48+'NC076'!H48+'NC077'!H48+'NC078'!H48+'NC082'!H48+'NC084'!H48+'NC085'!H48+'NC086'!H48+'NC087'!H48+'NC091'!H48+'NC092'!H48+'NC093'!H48+'NC094'!H48+'NC451'!H48+'NC452'!H48+'NC453'!H48</f>
        <v>44689000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41000000</v>
      </c>
      <c r="G118" s="19">
        <f>SUM(G45)</f>
        <v>42766000</v>
      </c>
      <c r="H118" s="19">
        <f>SUM(H45)</f>
        <v>44689000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E51" sqref="E5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54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31566000</v>
      </c>
      <c r="G5" s="4">
        <v>33529000</v>
      </c>
      <c r="H5" s="4">
        <v>35660000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71493000</v>
      </c>
      <c r="G7" s="5">
        <f>SUM(G8:G19)</f>
        <v>92203000</v>
      </c>
      <c r="H7" s="5">
        <f>SUM(H8:H19)</f>
        <v>25327000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10493000</v>
      </c>
      <c r="G8" s="12">
        <v>10756000</v>
      </c>
      <c r="H8" s="12">
        <v>11037000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2000000</v>
      </c>
      <c r="H11" s="12">
        <v>2090000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>
        <v>50000000</v>
      </c>
      <c r="G15" s="12">
        <v>67772000</v>
      </c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11000000</v>
      </c>
      <c r="G16" s="12">
        <v>11675000</v>
      </c>
      <c r="H16" s="12">
        <v>12200000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3484000</v>
      </c>
      <c r="G20" s="4">
        <f>SUM(G21:G29)</f>
        <v>5920000</v>
      </c>
      <c r="H20" s="4">
        <f>SUM(H21:H29)</f>
        <v>3120000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1920000</v>
      </c>
      <c r="G21" s="20">
        <v>1920000</v>
      </c>
      <c r="H21" s="20">
        <v>1920000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1564000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>
        <v>4000000</v>
      </c>
      <c r="H26" s="12">
        <v>1200000</v>
      </c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106543000</v>
      </c>
      <c r="G30" s="19">
        <f>+G5+G6+G7+G20</f>
        <v>131652000</v>
      </c>
      <c r="H30" s="19">
        <f>+H5+H6+H7+H20</f>
        <v>64107000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106543000</v>
      </c>
      <c r="G42" s="33">
        <f>+G30+G41</f>
        <v>131652000</v>
      </c>
      <c r="H42" s="33">
        <f>+H30+H41</f>
        <v>64107000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1700000</v>
      </c>
      <c r="G45" s="5">
        <f>SUM(G47+G53+G59+G65+G71+G77+G83+G89+G95+G101+G107+G113)</f>
        <v>1773000</v>
      </c>
      <c r="H45" s="5">
        <f>SUM(H47+H53+H59+H65+H71+H77+H83+H89+H95+H101+H107+H113)</f>
        <v>1853000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1700000</v>
      </c>
      <c r="G47" s="4">
        <f>SUM(G48:G51)</f>
        <v>1773000</v>
      </c>
      <c r="H47" s="4">
        <f>SUM(H48:H51)</f>
        <v>1853000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1700000</v>
      </c>
      <c r="G48" s="9">
        <v>1773000</v>
      </c>
      <c r="H48" s="10">
        <v>1853000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1700000</v>
      </c>
      <c r="G118" s="19">
        <f>SUM(G45)</f>
        <v>1773000</v>
      </c>
      <c r="H118" s="19">
        <f>SUM(H45)</f>
        <v>1853000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55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30429000</v>
      </c>
      <c r="G5" s="4">
        <v>32611000</v>
      </c>
      <c r="H5" s="4">
        <v>35007000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30562000</v>
      </c>
      <c r="G7" s="5">
        <f>SUM(G8:G19)</f>
        <v>10734000</v>
      </c>
      <c r="H7" s="5">
        <f>SUM(H8:H19)</f>
        <v>11006000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17562000</v>
      </c>
      <c r="G8" s="12">
        <v>8734000</v>
      </c>
      <c r="H8" s="12">
        <v>8916000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2000000</v>
      </c>
      <c r="H11" s="12">
        <v>2090000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13000000</v>
      </c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3723000</v>
      </c>
      <c r="G20" s="4">
        <f>SUM(G21:G29)</f>
        <v>2650000</v>
      </c>
      <c r="H20" s="4">
        <f>SUM(H21:H29)</f>
        <v>2650000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2650000</v>
      </c>
      <c r="G21" s="20">
        <v>2650000</v>
      </c>
      <c r="H21" s="20">
        <v>2650000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64714000</v>
      </c>
      <c r="G30" s="19">
        <f>+G5+G6+G7+G20</f>
        <v>45995000</v>
      </c>
      <c r="H30" s="19">
        <f>+H5+H6+H7+H20</f>
        <v>48663000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64714000</v>
      </c>
      <c r="G42" s="33">
        <f>+G30+G41</f>
        <v>45995000</v>
      </c>
      <c r="H42" s="33">
        <f>+H30+H41</f>
        <v>48663000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1200000</v>
      </c>
      <c r="G45" s="5">
        <f>SUM(G47+G53+G59+G65+G71+G77+G83+G89+G95+G101+G107+G113)</f>
        <v>1252000</v>
      </c>
      <c r="H45" s="5">
        <f>SUM(H47+H53+H59+H65+H71+H77+H83+H89+H95+H101+H107+H113)</f>
        <v>1308000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1200000</v>
      </c>
      <c r="G47" s="4">
        <f>SUM(G48:G51)</f>
        <v>1252000</v>
      </c>
      <c r="H47" s="4">
        <f>SUM(H48:H51)</f>
        <v>1308000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1200000</v>
      </c>
      <c r="G48" s="9">
        <v>1252000</v>
      </c>
      <c r="H48" s="10">
        <v>1308000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1200000</v>
      </c>
      <c r="G118" s="19">
        <f>SUM(G45)</f>
        <v>1252000</v>
      </c>
      <c r="H118" s="19">
        <f>SUM(H45)</f>
        <v>1308000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56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25674000</v>
      </c>
      <c r="G5" s="4">
        <v>27373000</v>
      </c>
      <c r="H5" s="4">
        <v>29235000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9700000</v>
      </c>
      <c r="G7" s="5">
        <f>SUM(G8:G19)</f>
        <v>17578000</v>
      </c>
      <c r="H7" s="5">
        <f>SUM(H8:H19)</f>
        <v>18157000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8200000</v>
      </c>
      <c r="G8" s="12">
        <v>8353000</v>
      </c>
      <c r="H8" s="12">
        <v>8517000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1500000</v>
      </c>
      <c r="G11" s="12">
        <v>4000000</v>
      </c>
      <c r="H11" s="12">
        <v>4180000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/>
      <c r="G16" s="12">
        <v>5225000</v>
      </c>
      <c r="H16" s="12">
        <v>5460000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2900000</v>
      </c>
      <c r="G20" s="4">
        <f>SUM(G21:G29)</f>
        <v>2900000</v>
      </c>
      <c r="H20" s="4">
        <f>SUM(H21:H29)</f>
        <v>2900000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2900000</v>
      </c>
      <c r="G21" s="20">
        <v>2900000</v>
      </c>
      <c r="H21" s="20">
        <v>2900000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/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38274000</v>
      </c>
      <c r="G30" s="19">
        <f>+G5+G6+G7+G20</f>
        <v>47851000</v>
      </c>
      <c r="H30" s="19">
        <f>+H5+H6+H7+H20</f>
        <v>50292000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230000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230000</v>
      </c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230000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38504000</v>
      </c>
      <c r="G42" s="33">
        <f>+G30+G41</f>
        <v>47851000</v>
      </c>
      <c r="H42" s="33">
        <f>+H30+H41</f>
        <v>50292000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1200000</v>
      </c>
      <c r="G45" s="5">
        <f>SUM(G47+G53+G59+G65+G71+G77+G83+G89+G95+G101+G107+G113)</f>
        <v>1252000</v>
      </c>
      <c r="H45" s="5">
        <f>SUM(H47+H53+H59+H65+H71+H77+H83+H89+H95+H101+H107+H113)</f>
        <v>1308000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1200000</v>
      </c>
      <c r="G47" s="4">
        <f>SUM(G48:G51)</f>
        <v>1252000</v>
      </c>
      <c r="H47" s="4">
        <f>SUM(H48:H51)</f>
        <v>1308000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1200000</v>
      </c>
      <c r="G48" s="9">
        <v>1252000</v>
      </c>
      <c r="H48" s="10">
        <v>1308000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1200000</v>
      </c>
      <c r="G118" s="19">
        <f>SUM(G45)</f>
        <v>1252000</v>
      </c>
      <c r="H118" s="19">
        <f>SUM(H45)</f>
        <v>1308000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57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46240000</v>
      </c>
      <c r="G5" s="4">
        <v>49370000</v>
      </c>
      <c r="H5" s="4">
        <v>52782000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25235000</v>
      </c>
      <c r="G7" s="5">
        <f>SUM(G8:G19)</f>
        <v>27460000</v>
      </c>
      <c r="H7" s="5">
        <f>SUM(H8:H19)</f>
        <v>28492000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10735000</v>
      </c>
      <c r="G8" s="12">
        <v>11010000</v>
      </c>
      <c r="H8" s="12">
        <v>11303000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5500000</v>
      </c>
      <c r="G11" s="12">
        <v>7000000</v>
      </c>
      <c r="H11" s="12">
        <v>7314000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9000000</v>
      </c>
      <c r="G16" s="12">
        <v>9450000</v>
      </c>
      <c r="H16" s="12">
        <v>9875000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8350000</v>
      </c>
      <c r="G20" s="4">
        <f>SUM(G21:G29)</f>
        <v>2900000</v>
      </c>
      <c r="H20" s="4">
        <f>SUM(H21:H29)</f>
        <v>4100000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2900000</v>
      </c>
      <c r="G21" s="20">
        <v>2900000</v>
      </c>
      <c r="H21" s="20">
        <v>2900000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950000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>
        <v>4500000</v>
      </c>
      <c r="G26" s="12"/>
      <c r="H26" s="12">
        <v>1200000</v>
      </c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79825000</v>
      </c>
      <c r="G30" s="19">
        <f>+G5+G6+G7+G20</f>
        <v>79730000</v>
      </c>
      <c r="H30" s="19">
        <f>+H5+H6+H7+H20</f>
        <v>85374000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79825000</v>
      </c>
      <c r="G42" s="33">
        <f>+G30+G41</f>
        <v>79730000</v>
      </c>
      <c r="H42" s="33">
        <f>+H30+H41</f>
        <v>85374000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1400000</v>
      </c>
      <c r="G45" s="5">
        <f>SUM(G47+G53+G59+G65+G71+G77+G83+G89+G95+G101+G107+G113)</f>
        <v>1460000</v>
      </c>
      <c r="H45" s="5">
        <f>SUM(H47+H53+H59+H65+H71+H77+H83+H89+H95+H101+H107+H113)</f>
        <v>1526000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1400000</v>
      </c>
      <c r="G47" s="4">
        <f>SUM(G48:G51)</f>
        <v>1460000</v>
      </c>
      <c r="H47" s="4">
        <f>SUM(H48:H51)</f>
        <v>1526000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1400000</v>
      </c>
      <c r="G48" s="9">
        <v>1460000</v>
      </c>
      <c r="H48" s="10">
        <v>1526000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1400000</v>
      </c>
      <c r="G118" s="19">
        <f>SUM(G45)</f>
        <v>1460000</v>
      </c>
      <c r="H118" s="19">
        <f>SUM(H45)</f>
        <v>1526000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58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64182000</v>
      </c>
      <c r="G5" s="4">
        <v>69115000</v>
      </c>
      <c r="H5" s="4">
        <v>74518000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36988000</v>
      </c>
      <c r="G7" s="5">
        <f>SUM(G8:G19)</f>
        <v>24253000</v>
      </c>
      <c r="H7" s="5">
        <f>SUM(H8:H19)</f>
        <v>25148000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21988000</v>
      </c>
      <c r="G8" s="12">
        <v>12848000</v>
      </c>
      <c r="H8" s="12">
        <v>13230000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3000000</v>
      </c>
      <c r="H11" s="12">
        <v>3135000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15000000</v>
      </c>
      <c r="G16" s="12">
        <v>8405000</v>
      </c>
      <c r="H16" s="12">
        <v>8783000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2993000</v>
      </c>
      <c r="G20" s="4">
        <f>SUM(G21:G29)</f>
        <v>1920000</v>
      </c>
      <c r="H20" s="4">
        <f>SUM(H21:H29)</f>
        <v>1920000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1920000</v>
      </c>
      <c r="G21" s="20">
        <v>1920000</v>
      </c>
      <c r="H21" s="20">
        <v>1920000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104163000</v>
      </c>
      <c r="G30" s="19">
        <f>+G5+G6+G7+G20</f>
        <v>95288000</v>
      </c>
      <c r="H30" s="19">
        <f>+H5+H6+H7+H20</f>
        <v>101586000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104163000</v>
      </c>
      <c r="G42" s="33">
        <f>+G30+G41</f>
        <v>95288000</v>
      </c>
      <c r="H42" s="33">
        <f>+H30+H41</f>
        <v>101586000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1600000</v>
      </c>
      <c r="G45" s="5">
        <f>SUM(G47+G53+G59+G65+G71+G77+G83+G89+G95+G101+G107+G113)</f>
        <v>1669000</v>
      </c>
      <c r="H45" s="5">
        <f>SUM(H47+H53+H59+H65+H71+H77+H83+H89+H95+H101+H107+H113)</f>
        <v>1744000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1600000</v>
      </c>
      <c r="G47" s="4">
        <f>SUM(G48:G51)</f>
        <v>1669000</v>
      </c>
      <c r="H47" s="4">
        <f>SUM(H48:H51)</f>
        <v>1744000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1600000</v>
      </c>
      <c r="G48" s="9">
        <v>1669000</v>
      </c>
      <c r="H48" s="10">
        <v>1744000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1600000</v>
      </c>
      <c r="G118" s="19">
        <f>SUM(G45)</f>
        <v>1669000</v>
      </c>
      <c r="H118" s="19">
        <f>SUM(H45)</f>
        <v>1744000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59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55218000</v>
      </c>
      <c r="G5" s="4">
        <v>59027000</v>
      </c>
      <c r="H5" s="4">
        <v>63167000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41159000</v>
      </c>
      <c r="G7" s="5">
        <f>SUM(G8:G19)</f>
        <v>29331000</v>
      </c>
      <c r="H7" s="5">
        <f>SUM(H8:H19)</f>
        <v>30456000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22759000</v>
      </c>
      <c r="G8" s="12">
        <v>13656000</v>
      </c>
      <c r="H8" s="12">
        <v>14076000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2400000</v>
      </c>
      <c r="G11" s="12">
        <v>4000000</v>
      </c>
      <c r="H11" s="12">
        <v>4180000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16000000</v>
      </c>
      <c r="G16" s="12">
        <v>11675000</v>
      </c>
      <c r="H16" s="12">
        <v>12200000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2923000</v>
      </c>
      <c r="G20" s="4">
        <f>SUM(G21:G29)</f>
        <v>6850000</v>
      </c>
      <c r="H20" s="4">
        <f>SUM(H21:H29)</f>
        <v>3850000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>
        <v>5000000</v>
      </c>
      <c r="H26" s="12">
        <v>2000000</v>
      </c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99300000</v>
      </c>
      <c r="G30" s="19">
        <f>+G5+G6+G7+G20</f>
        <v>95208000</v>
      </c>
      <c r="H30" s="19">
        <f>+H5+H6+H7+H20</f>
        <v>97473000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99300000</v>
      </c>
      <c r="G42" s="33">
        <f>+G30+G41</f>
        <v>95208000</v>
      </c>
      <c r="H42" s="33">
        <f>+H30+H41</f>
        <v>97473000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1000000</v>
      </c>
      <c r="G45" s="5">
        <f>SUM(G47+G53+G59+G65+G71+G77+G83+G89+G95+G101+G107+G113)</f>
        <v>1043000</v>
      </c>
      <c r="H45" s="5">
        <f>SUM(H47+H53+H59+H65+H71+H77+H83+H89+H95+H101+H107+H113)</f>
        <v>1090000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1000000</v>
      </c>
      <c r="G47" s="4">
        <f>SUM(G48:G51)</f>
        <v>1043000</v>
      </c>
      <c r="H47" s="4">
        <f>SUM(H48:H51)</f>
        <v>1090000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1000000</v>
      </c>
      <c r="G48" s="9">
        <v>1043000</v>
      </c>
      <c r="H48" s="10">
        <v>1090000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1000000</v>
      </c>
      <c r="G118" s="19">
        <f>SUM(G45)</f>
        <v>1043000</v>
      </c>
      <c r="H118" s="19">
        <f>SUM(H45)</f>
        <v>1090000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60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33449000</v>
      </c>
      <c r="G5" s="4">
        <v>35668000</v>
      </c>
      <c r="H5" s="4">
        <v>38099000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27006000</v>
      </c>
      <c r="G7" s="5">
        <f>SUM(G8:G19)</f>
        <v>15674000</v>
      </c>
      <c r="H7" s="5">
        <f>SUM(H8:H19)</f>
        <v>16167000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19506000</v>
      </c>
      <c r="G8" s="12">
        <v>8674000</v>
      </c>
      <c r="H8" s="12">
        <v>8853000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7500000</v>
      </c>
      <c r="G11" s="12">
        <v>7000000</v>
      </c>
      <c r="H11" s="12">
        <v>7314000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/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3800000</v>
      </c>
      <c r="G20" s="4">
        <f>SUM(G21:G29)</f>
        <v>2850000</v>
      </c>
      <c r="H20" s="4">
        <f>SUM(H21:H29)</f>
        <v>2850000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2850000</v>
      </c>
      <c r="G21" s="20">
        <v>2850000</v>
      </c>
      <c r="H21" s="20">
        <v>2850000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950000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64255000</v>
      </c>
      <c r="G30" s="19">
        <f>+G5+G6+G7+G20</f>
        <v>54192000</v>
      </c>
      <c r="H30" s="19">
        <f>+H5+H6+H7+H20</f>
        <v>57116000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64255000</v>
      </c>
      <c r="G42" s="33">
        <f>+G30+G41</f>
        <v>54192000</v>
      </c>
      <c r="H42" s="33">
        <f>+H30+H41</f>
        <v>57116000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1200000</v>
      </c>
      <c r="G45" s="5">
        <f>SUM(G47+G53+G59+G65+G71+G77+G83+G89+G95+G101+G107+G113)</f>
        <v>1252000</v>
      </c>
      <c r="H45" s="5">
        <f>SUM(H47+H53+H59+H65+H71+H77+H83+H89+H95+H101+H107+H113)</f>
        <v>1308000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1200000</v>
      </c>
      <c r="G47" s="4">
        <f>SUM(G48:G51)</f>
        <v>1252000</v>
      </c>
      <c r="H47" s="4">
        <f>SUM(H48:H51)</f>
        <v>1308000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1200000</v>
      </c>
      <c r="G48" s="9">
        <v>1252000</v>
      </c>
      <c r="H48" s="10">
        <v>1308000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1200000</v>
      </c>
      <c r="G118" s="19">
        <f>SUM(G45)</f>
        <v>1252000</v>
      </c>
      <c r="H118" s="19">
        <f>SUM(H45)</f>
        <v>1308000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61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31992000</v>
      </c>
      <c r="G5" s="4">
        <v>34056000</v>
      </c>
      <c r="H5" s="4">
        <v>36311000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12862000</v>
      </c>
      <c r="G7" s="5">
        <f>SUM(G8:G19)</f>
        <v>20999000</v>
      </c>
      <c r="H7" s="5">
        <f>SUM(H8:H19)</f>
        <v>21731000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7862000</v>
      </c>
      <c r="G8" s="12">
        <v>7999000</v>
      </c>
      <c r="H8" s="12">
        <v>8146000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4000000</v>
      </c>
      <c r="H11" s="12">
        <v>4180000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5000000</v>
      </c>
      <c r="G16" s="12">
        <v>9000000</v>
      </c>
      <c r="H16" s="12">
        <v>9405000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4173000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49027000</v>
      </c>
      <c r="G30" s="19">
        <f>+G5+G6+G7+G20</f>
        <v>58155000</v>
      </c>
      <c r="H30" s="19">
        <f>+H5+H6+H7+H20</f>
        <v>61142000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173000</v>
      </c>
      <c r="G32" s="4">
        <f>SUM(G33:G38)</f>
        <v>3542000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173000</v>
      </c>
      <c r="G34" s="12">
        <v>3542000</v>
      </c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173000</v>
      </c>
      <c r="G41" s="33">
        <f>+G32+G39</f>
        <v>3542000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49200000</v>
      </c>
      <c r="G42" s="33">
        <f>+G30+G41</f>
        <v>61697000</v>
      </c>
      <c r="H42" s="33">
        <f>+H30+H41</f>
        <v>61142000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1400000</v>
      </c>
      <c r="G45" s="5">
        <f>SUM(G47+G53+G59+G65+G71+G77+G83+G89+G95+G101+G107+G113)</f>
        <v>1460000</v>
      </c>
      <c r="H45" s="5">
        <f>SUM(H47+H53+H59+H65+H71+H77+H83+H89+H95+H101+H107+H113)</f>
        <v>1526000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1400000</v>
      </c>
      <c r="G47" s="4">
        <f>SUM(G48:G51)</f>
        <v>1460000</v>
      </c>
      <c r="H47" s="4">
        <f>SUM(H48:H51)</f>
        <v>1526000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1400000</v>
      </c>
      <c r="G48" s="9">
        <v>1460000</v>
      </c>
      <c r="H48" s="10">
        <v>1526000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1400000</v>
      </c>
      <c r="G118" s="19">
        <f>SUM(G45)</f>
        <v>1460000</v>
      </c>
      <c r="H118" s="19">
        <f>SUM(H45)</f>
        <v>1526000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62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33949000</v>
      </c>
      <c r="G5" s="4">
        <v>36032000</v>
      </c>
      <c r="H5" s="4">
        <v>38303000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21134000</v>
      </c>
      <c r="G7" s="5">
        <f>SUM(G8:G19)</f>
        <v>28920000</v>
      </c>
      <c r="H7" s="5">
        <f>SUM(H8:H19)</f>
        <v>30016000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10134000</v>
      </c>
      <c r="G8" s="12">
        <v>10380000</v>
      </c>
      <c r="H8" s="12">
        <v>10643000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1000000</v>
      </c>
      <c r="G11" s="12">
        <v>7000000</v>
      </c>
      <c r="H11" s="12">
        <v>7314000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10000000</v>
      </c>
      <c r="G16" s="12">
        <v>11540000</v>
      </c>
      <c r="H16" s="12">
        <v>12059000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4177000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1077000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59260000</v>
      </c>
      <c r="G30" s="19">
        <f>+G5+G6+G7+G20</f>
        <v>68052000</v>
      </c>
      <c r="H30" s="19">
        <f>+H5+H6+H7+H20</f>
        <v>71419000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727000</v>
      </c>
      <c r="G32" s="4">
        <f>SUM(G33:G38)</f>
        <v>100000</v>
      </c>
      <c r="H32" s="4">
        <f>SUM(H33:H38)</f>
        <v>100000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627000</v>
      </c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>
        <v>100000</v>
      </c>
      <c r="G35" s="12">
        <v>100000</v>
      </c>
      <c r="H35" s="12">
        <v>100000</v>
      </c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727000</v>
      </c>
      <c r="G41" s="33">
        <f>+G32+G39</f>
        <v>100000</v>
      </c>
      <c r="H41" s="33">
        <f>+H32+H39</f>
        <v>100000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59987000</v>
      </c>
      <c r="G42" s="33">
        <f>+G30+G41</f>
        <v>68152000</v>
      </c>
      <c r="H42" s="33">
        <f>+H30+H41</f>
        <v>71519000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1000000</v>
      </c>
      <c r="G45" s="5">
        <f>SUM(G47+G53+G59+G65+G71+G77+G83+G89+G95+G101+G107+G113)</f>
        <v>1043000</v>
      </c>
      <c r="H45" s="5">
        <f>SUM(H47+H53+H59+H65+H71+H77+H83+H89+H95+H101+H107+H113)</f>
        <v>1090000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1000000</v>
      </c>
      <c r="G47" s="4">
        <f>SUM(G48:G51)</f>
        <v>1043000</v>
      </c>
      <c r="H47" s="4">
        <f>SUM(H48:H51)</f>
        <v>1090000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1000000</v>
      </c>
      <c r="G48" s="9">
        <v>1043000</v>
      </c>
      <c r="H48" s="10">
        <v>1090000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1000000</v>
      </c>
      <c r="G118" s="19">
        <f>SUM(G45)</f>
        <v>1043000</v>
      </c>
      <c r="H118" s="19">
        <f>SUM(H45)</f>
        <v>1090000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63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42278000</v>
      </c>
      <c r="G5" s="4">
        <v>45249000</v>
      </c>
      <c r="H5" s="4">
        <v>48493000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10572000</v>
      </c>
      <c r="G7" s="5">
        <f>SUM(G8:G19)</f>
        <v>18840000</v>
      </c>
      <c r="H7" s="5">
        <f>SUM(H8:H19)</f>
        <v>19484000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10572000</v>
      </c>
      <c r="G8" s="12">
        <v>10840000</v>
      </c>
      <c r="H8" s="12">
        <v>11125000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8000000</v>
      </c>
      <c r="H11" s="12">
        <v>8359000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/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4173000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57023000</v>
      </c>
      <c r="G30" s="19">
        <f>+G5+G6+G7+G20</f>
        <v>67189000</v>
      </c>
      <c r="H30" s="19">
        <f>+H5+H6+H7+H20</f>
        <v>71077000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2300000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2300000</v>
      </c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2300000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59323000</v>
      </c>
      <c r="G42" s="33">
        <f>+G30+G41</f>
        <v>67189000</v>
      </c>
      <c r="H42" s="33">
        <f>+H30+H41</f>
        <v>71077000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1300000</v>
      </c>
      <c r="G45" s="5">
        <f>SUM(G47+G53+G59+G65+G71+G77+G83+G89+G95+G101+G107+G113)</f>
        <v>1356000</v>
      </c>
      <c r="H45" s="5">
        <f>SUM(H47+H53+H59+H65+H71+H77+H83+H89+H95+H101+H107+H113)</f>
        <v>1417000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1300000</v>
      </c>
      <c r="G47" s="4">
        <f>SUM(G48:G51)</f>
        <v>1356000</v>
      </c>
      <c r="H47" s="4">
        <f>SUM(H48:H51)</f>
        <v>1417000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1300000</v>
      </c>
      <c r="G48" s="9">
        <v>1356000</v>
      </c>
      <c r="H48" s="10">
        <v>1417000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1300000</v>
      </c>
      <c r="G118" s="19">
        <f>SUM(G45)</f>
        <v>1356000</v>
      </c>
      <c r="H118" s="19">
        <f>SUM(H45)</f>
        <v>1417000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E121" sqref="E121:H12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42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102257000</v>
      </c>
      <c r="G5" s="4">
        <v>105917000</v>
      </c>
      <c r="H5" s="4">
        <v>109899000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2122000</v>
      </c>
      <c r="G7" s="5">
        <f>SUM(G8:G19)</f>
        <v>2130000</v>
      </c>
      <c r="H7" s="5">
        <f>SUM(H8:H19)</f>
        <v>2208000</v>
      </c>
    </row>
    <row r="8" spans="1:8" ht="13" x14ac:dyDescent="0.3">
      <c r="A8" s="24"/>
      <c r="B8" s="24"/>
      <c r="C8" s="24"/>
      <c r="D8" s="24"/>
      <c r="E8" s="29" t="s">
        <v>11</v>
      </c>
      <c r="F8" s="12"/>
      <c r="G8" s="12"/>
      <c r="H8" s="12"/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/>
      <c r="H11" s="12"/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>
        <v>2122000</v>
      </c>
      <c r="G13" s="20">
        <v>2130000</v>
      </c>
      <c r="H13" s="20">
        <v>2208000</v>
      </c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/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7573000</v>
      </c>
      <c r="G20" s="4">
        <f>SUM(G21:G29)</f>
        <v>6500000</v>
      </c>
      <c r="H20" s="4">
        <f>SUM(H21:H29)</f>
        <v>6500000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1000000</v>
      </c>
      <c r="G21" s="20">
        <v>1000000</v>
      </c>
      <c r="H21" s="20">
        <v>1000000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>
        <v>5500000</v>
      </c>
      <c r="G24" s="12">
        <v>5500000</v>
      </c>
      <c r="H24" s="12">
        <v>5500000</v>
      </c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111952000</v>
      </c>
      <c r="G30" s="19">
        <f>+G5+G6+G7+G20</f>
        <v>114547000</v>
      </c>
      <c r="H30" s="19">
        <f>+H5+H6+H7+H20</f>
        <v>118607000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3513000</v>
      </c>
      <c r="G39" s="4">
        <f>SUM(G40:G40)</f>
        <v>3000000</v>
      </c>
      <c r="H39" s="4">
        <f>SUM(H40:H40)</f>
        <v>3000000</v>
      </c>
    </row>
    <row r="40" spans="1:8" ht="13" x14ac:dyDescent="0.3">
      <c r="A40" s="24"/>
      <c r="B40" s="24"/>
      <c r="C40" s="24"/>
      <c r="D40" s="24"/>
      <c r="E40" s="29" t="s">
        <v>25</v>
      </c>
      <c r="F40" s="20">
        <v>3513000</v>
      </c>
      <c r="G40" s="20">
        <v>3000000</v>
      </c>
      <c r="H40" s="20">
        <v>3000000</v>
      </c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3513000</v>
      </c>
      <c r="G41" s="33">
        <f>+G32+G39</f>
        <v>3000000</v>
      </c>
      <c r="H41" s="33">
        <f>+H32+H39</f>
        <v>3000000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115465000</v>
      </c>
      <c r="G42" s="33">
        <f>+G30+G41</f>
        <v>117547000</v>
      </c>
      <c r="H42" s="33">
        <f>+H30+H41</f>
        <v>121607000</v>
      </c>
    </row>
    <row r="43" spans="1:8" ht="13" x14ac:dyDescent="0.3">
      <c r="A43" s="24"/>
      <c r="B43" s="24"/>
      <c r="C43" s="24"/>
      <c r="D43" s="24"/>
      <c r="E43" s="40" t="s">
        <v>43</v>
      </c>
      <c r="F43" s="41"/>
      <c r="G43" s="41"/>
      <c r="H43" s="41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t="13" x14ac:dyDescent="0.25">
      <c r="A48" s="24"/>
      <c r="B48" s="24"/>
      <c r="C48" s="24"/>
      <c r="D48" s="24"/>
      <c r="E48" s="44" t="s">
        <v>82</v>
      </c>
      <c r="F48" s="8"/>
      <c r="G48" s="9"/>
      <c r="H48" s="10"/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ht="13" x14ac:dyDescent="0.3">
      <c r="E119" s="37" t="s">
        <v>43</v>
      </c>
      <c r="F119" s="38"/>
      <c r="G119" s="38"/>
      <c r="H119" s="38"/>
    </row>
    <row r="120" spans="5:8" ht="13" x14ac:dyDescent="0.3">
      <c r="E120" s="39" t="s">
        <v>44</v>
      </c>
      <c r="F120" s="38"/>
      <c r="G120" s="38"/>
      <c r="H120" s="38"/>
    </row>
    <row r="121" spans="5:8" ht="13" x14ac:dyDescent="0.3">
      <c r="E121" s="37" t="s">
        <v>43</v>
      </c>
      <c r="F121" s="38"/>
      <c r="G121" s="38"/>
      <c r="H121" s="38"/>
    </row>
    <row r="122" spans="5:8" ht="13" x14ac:dyDescent="0.3">
      <c r="E122" s="39" t="s">
        <v>45</v>
      </c>
      <c r="F122" s="38"/>
      <c r="G122" s="38"/>
      <c r="H122" s="38"/>
    </row>
    <row r="123" spans="5:8" x14ac:dyDescent="0.25">
      <c r="E123" s="1" t="s">
        <v>46</v>
      </c>
      <c r="F123" s="23">
        <v>21453000</v>
      </c>
      <c r="G123" s="23">
        <v>22430000</v>
      </c>
      <c r="H123" s="23">
        <v>23513000</v>
      </c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7">
    <mergeCell ref="E121:H121"/>
    <mergeCell ref="E122:H122"/>
    <mergeCell ref="E1:H1"/>
    <mergeCell ref="E2:H2"/>
    <mergeCell ref="E43:H43"/>
    <mergeCell ref="E119:H119"/>
    <mergeCell ref="E120:H120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48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64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58828000</v>
      </c>
      <c r="G5" s="4">
        <v>61978000</v>
      </c>
      <c r="H5" s="4">
        <v>65330000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27395000</v>
      </c>
      <c r="G7" s="5">
        <f>SUM(G8:G19)</f>
        <v>40011000</v>
      </c>
      <c r="H7" s="5">
        <f>SUM(H8:H19)</f>
        <v>41637000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18395000</v>
      </c>
      <c r="G8" s="12">
        <v>19036000</v>
      </c>
      <c r="H8" s="12">
        <v>19720000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3000000</v>
      </c>
      <c r="G11" s="12">
        <v>7000000</v>
      </c>
      <c r="H11" s="12">
        <v>7314000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6000000</v>
      </c>
      <c r="G16" s="12">
        <v>13975000</v>
      </c>
      <c r="H16" s="12">
        <v>14603000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4173000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90396000</v>
      </c>
      <c r="G30" s="19">
        <f>+G5+G6+G7+G20</f>
        <v>105089000</v>
      </c>
      <c r="H30" s="19">
        <f>+H5+H6+H7+H20</f>
        <v>110067000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39565000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>
        <v>1814000</v>
      </c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414000</v>
      </c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>
        <v>37337000</v>
      </c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39565000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129961000</v>
      </c>
      <c r="G42" s="33">
        <f>+G30+G41</f>
        <v>105089000</v>
      </c>
      <c r="H42" s="33">
        <f>+H30+H41</f>
        <v>110067000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1400000</v>
      </c>
      <c r="G45" s="5">
        <f>SUM(G47+G53+G59+G65+G71+G77+G83+G89+G95+G101+G107+G113)</f>
        <v>1460000</v>
      </c>
      <c r="H45" s="5">
        <f>SUM(H47+H53+H59+H65+H71+H77+H83+H89+H95+H101+H107+H113)</f>
        <v>1526000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1400000</v>
      </c>
      <c r="G47" s="4">
        <f>SUM(G48:G51)</f>
        <v>1460000</v>
      </c>
      <c r="H47" s="4">
        <f>SUM(H48:H51)</f>
        <v>1526000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1400000</v>
      </c>
      <c r="G48" s="9">
        <v>1460000</v>
      </c>
      <c r="H48" s="10">
        <v>1526000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1400000</v>
      </c>
      <c r="G118" s="19">
        <f>SUM(G45)</f>
        <v>1460000</v>
      </c>
      <c r="H118" s="19">
        <f>SUM(H45)</f>
        <v>1526000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65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108332000</v>
      </c>
      <c r="G5" s="4">
        <v>117494000</v>
      </c>
      <c r="H5" s="4">
        <v>127534000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40517000</v>
      </c>
      <c r="G7" s="5">
        <f>SUM(G8:G19)</f>
        <v>46035000</v>
      </c>
      <c r="H7" s="5">
        <f>SUM(H8:H19)</f>
        <v>47957000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25097000</v>
      </c>
      <c r="G8" s="12">
        <v>26060000</v>
      </c>
      <c r="H8" s="12">
        <v>27085000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6420000</v>
      </c>
      <c r="G11" s="12">
        <v>6000000</v>
      </c>
      <c r="H11" s="12">
        <v>6269000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9000000</v>
      </c>
      <c r="G16" s="12">
        <v>13975000</v>
      </c>
      <c r="H16" s="12">
        <v>14603000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4120000</v>
      </c>
      <c r="G20" s="4">
        <f>SUM(G21:G29)</f>
        <v>3100000</v>
      </c>
      <c r="H20" s="4">
        <f>SUM(H21:H29)</f>
        <v>4518000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3000000</v>
      </c>
      <c r="G21" s="20">
        <v>3100000</v>
      </c>
      <c r="H21" s="20">
        <v>4518000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1120000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152969000</v>
      </c>
      <c r="G30" s="19">
        <f>+G5+G6+G7+G20</f>
        <v>166629000</v>
      </c>
      <c r="H30" s="19">
        <f>+H5+H6+H7+H20</f>
        <v>180009000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221000</v>
      </c>
      <c r="G32" s="4">
        <f>SUM(G33:G38)</f>
        <v>445000</v>
      </c>
      <c r="H32" s="4">
        <f>SUM(H33:H38)</f>
        <v>6787000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121000</v>
      </c>
      <c r="G34" s="12">
        <v>345000</v>
      </c>
      <c r="H34" s="12">
        <v>6687000</v>
      </c>
    </row>
    <row r="35" spans="1:8" ht="13" x14ac:dyDescent="0.3">
      <c r="A35" s="24"/>
      <c r="B35" s="24"/>
      <c r="C35" s="24"/>
      <c r="D35" s="24"/>
      <c r="E35" s="29" t="s">
        <v>37</v>
      </c>
      <c r="F35" s="12">
        <v>100000</v>
      </c>
      <c r="G35" s="12">
        <v>100000</v>
      </c>
      <c r="H35" s="12">
        <v>100000</v>
      </c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221000</v>
      </c>
      <c r="G41" s="33">
        <f>+G32+G39</f>
        <v>445000</v>
      </c>
      <c r="H41" s="33">
        <f>+H32+H39</f>
        <v>6787000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153190000</v>
      </c>
      <c r="G42" s="33">
        <f>+G30+G41</f>
        <v>167074000</v>
      </c>
      <c r="H42" s="33">
        <f>+H30+H41</f>
        <v>186796000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1100000</v>
      </c>
      <c r="G45" s="5">
        <f>SUM(G47+G53+G59+G65+G71+G77+G83+G89+G95+G101+G107+G113)</f>
        <v>1147000</v>
      </c>
      <c r="H45" s="5">
        <f>SUM(H47+H53+H59+H65+H71+H77+H83+H89+H95+H101+H107+H113)</f>
        <v>1199000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1100000</v>
      </c>
      <c r="G47" s="4">
        <f>SUM(G48:G51)</f>
        <v>1147000</v>
      </c>
      <c r="H47" s="4">
        <f>SUM(H48:H51)</f>
        <v>1199000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1100000</v>
      </c>
      <c r="G48" s="9">
        <v>1147000</v>
      </c>
      <c r="H48" s="10">
        <v>1199000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1100000</v>
      </c>
      <c r="G118" s="19">
        <f>SUM(G45)</f>
        <v>1147000</v>
      </c>
      <c r="H118" s="19">
        <f>SUM(H45)</f>
        <v>1199000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66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33197000</v>
      </c>
      <c r="G5" s="4">
        <v>34924000</v>
      </c>
      <c r="H5" s="4">
        <v>36797000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16567000</v>
      </c>
      <c r="G7" s="5">
        <f>SUM(G8:G19)</f>
        <v>23333000</v>
      </c>
      <c r="H7" s="5">
        <f>SUM(H8:H19)</f>
        <v>24183000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11567000</v>
      </c>
      <c r="G8" s="12">
        <v>11883000</v>
      </c>
      <c r="H8" s="12">
        <v>12218000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2000000</v>
      </c>
      <c r="H11" s="12">
        <v>2090000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5000000</v>
      </c>
      <c r="G16" s="12">
        <v>9450000</v>
      </c>
      <c r="H16" s="12">
        <v>9875000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4073000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3000000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53837000</v>
      </c>
      <c r="G30" s="19">
        <f>+G5+G6+G7+G20</f>
        <v>61357000</v>
      </c>
      <c r="H30" s="19">
        <f>+H5+H6+H7+H20</f>
        <v>64080000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345000</v>
      </c>
      <c r="H32" s="4">
        <f>SUM(H33:H38)</f>
        <v>8338000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>
        <v>345000</v>
      </c>
      <c r="H34" s="12">
        <v>8338000</v>
      </c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345000</v>
      </c>
      <c r="H41" s="33">
        <f>+H32+H39</f>
        <v>8338000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53837000</v>
      </c>
      <c r="G42" s="33">
        <f>+G30+G41</f>
        <v>61702000</v>
      </c>
      <c r="H42" s="33">
        <f>+H30+H41</f>
        <v>72418000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1000000</v>
      </c>
      <c r="G45" s="5">
        <f>SUM(G47+G53+G59+G65+G71+G77+G83+G89+G95+G101+G107+G113)</f>
        <v>1043000</v>
      </c>
      <c r="H45" s="5">
        <f>SUM(H47+H53+H59+H65+H71+H77+H83+H89+H95+H101+H107+H113)</f>
        <v>1090000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1000000</v>
      </c>
      <c r="G47" s="4">
        <f>SUM(G48:G51)</f>
        <v>1043000</v>
      </c>
      <c r="H47" s="4">
        <f>SUM(H48:H51)</f>
        <v>1090000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1000000</v>
      </c>
      <c r="G48" s="9">
        <v>1043000</v>
      </c>
      <c r="H48" s="10">
        <v>1090000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1000000</v>
      </c>
      <c r="G118" s="19">
        <f>SUM(G45)</f>
        <v>1043000</v>
      </c>
      <c r="H118" s="19">
        <f>SUM(H45)</f>
        <v>1090000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67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50271000</v>
      </c>
      <c r="G5" s="4">
        <v>54625000</v>
      </c>
      <c r="H5" s="4">
        <v>59424000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128267000</v>
      </c>
      <c r="G7" s="5">
        <f>SUM(G8:G19)</f>
        <v>115723000</v>
      </c>
      <c r="H7" s="5">
        <f>SUM(H8:H19)</f>
        <v>172497000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17165000</v>
      </c>
      <c r="G8" s="12">
        <v>17748000</v>
      </c>
      <c r="H8" s="12">
        <v>18368000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20000000</v>
      </c>
      <c r="G11" s="12">
        <v>5000000</v>
      </c>
      <c r="H11" s="12">
        <v>5225000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>
        <v>85102000</v>
      </c>
      <c r="G15" s="12">
        <v>80000000</v>
      </c>
      <c r="H15" s="12">
        <v>135345000</v>
      </c>
    </row>
    <row r="16" spans="1:8" ht="13" x14ac:dyDescent="0.3">
      <c r="A16" s="24"/>
      <c r="B16" s="24"/>
      <c r="C16" s="24"/>
      <c r="D16" s="24"/>
      <c r="E16" s="29" t="s">
        <v>19</v>
      </c>
      <c r="F16" s="12">
        <v>6000000</v>
      </c>
      <c r="G16" s="12">
        <v>12975000</v>
      </c>
      <c r="H16" s="12">
        <v>13559000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4070000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3000000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1070000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182608000</v>
      </c>
      <c r="G30" s="19">
        <f>+G5+G6+G7+G20</f>
        <v>173448000</v>
      </c>
      <c r="H30" s="19">
        <f>+H5+H6+H7+H20</f>
        <v>235021000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12380000</v>
      </c>
      <c r="G32" s="4">
        <f>SUM(G33:G38)</f>
        <v>41860000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1781000</v>
      </c>
      <c r="G34" s="12">
        <v>41860000</v>
      </c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>
        <v>10599000</v>
      </c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12380000</v>
      </c>
      <c r="G41" s="33">
        <f>+G32+G39</f>
        <v>41860000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194988000</v>
      </c>
      <c r="G42" s="33">
        <f>+G30+G41</f>
        <v>215308000</v>
      </c>
      <c r="H42" s="33">
        <f>+H30+H41</f>
        <v>235021000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1300000</v>
      </c>
      <c r="G45" s="5">
        <f>SUM(G47+G53+G59+G65+G71+G77+G83+G89+G95+G101+G107+G113)</f>
        <v>1356000</v>
      </c>
      <c r="H45" s="5">
        <f>SUM(H47+H53+H59+H65+H71+H77+H83+H89+H95+H101+H107+H113)</f>
        <v>1417000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1300000</v>
      </c>
      <c r="G47" s="4">
        <f>SUM(G48:G51)</f>
        <v>1356000</v>
      </c>
      <c r="H47" s="4">
        <f>SUM(H48:H51)</f>
        <v>1417000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1300000</v>
      </c>
      <c r="G48" s="9">
        <v>1356000</v>
      </c>
      <c r="H48" s="10">
        <v>1417000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1300000</v>
      </c>
      <c r="G118" s="19">
        <f>SUM(G45)</f>
        <v>1356000</v>
      </c>
      <c r="H118" s="19">
        <f>SUM(H45)</f>
        <v>1417000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68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30490000</v>
      </c>
      <c r="G5" s="4">
        <v>32934000</v>
      </c>
      <c r="H5" s="4">
        <v>35629000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20510000</v>
      </c>
      <c r="G7" s="5">
        <f>SUM(G8:G19)</f>
        <v>24653000</v>
      </c>
      <c r="H7" s="5">
        <f>SUM(H8:H19)</f>
        <v>25552000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8510000</v>
      </c>
      <c r="G8" s="12">
        <v>8678000</v>
      </c>
      <c r="H8" s="12">
        <v>8858000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3000000</v>
      </c>
      <c r="H11" s="12">
        <v>3135000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12000000</v>
      </c>
      <c r="G16" s="12">
        <v>12975000</v>
      </c>
      <c r="H16" s="12">
        <v>13559000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4073000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3000000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55073000</v>
      </c>
      <c r="G30" s="19">
        <f>+G5+G6+G7+G20</f>
        <v>60687000</v>
      </c>
      <c r="H30" s="19">
        <f>+H5+H6+H7+H20</f>
        <v>64281000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55073000</v>
      </c>
      <c r="G42" s="33">
        <f>+G30+G41</f>
        <v>60687000</v>
      </c>
      <c r="H42" s="33">
        <f>+H30+H41</f>
        <v>64281000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1100000</v>
      </c>
      <c r="G45" s="5">
        <f>SUM(G47+G53+G59+G65+G71+G77+G83+G89+G95+G101+G107+G113)</f>
        <v>1147000</v>
      </c>
      <c r="H45" s="5">
        <f>SUM(H47+H53+H59+H65+H71+H77+H83+H89+H95+H101+H107+H113)</f>
        <v>1199000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1100000</v>
      </c>
      <c r="G47" s="4">
        <f>SUM(G48:G51)</f>
        <v>1147000</v>
      </c>
      <c r="H47" s="4">
        <f>SUM(H48:H51)</f>
        <v>1199000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1100000</v>
      </c>
      <c r="G48" s="9">
        <v>1147000</v>
      </c>
      <c r="H48" s="10">
        <v>1199000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1100000</v>
      </c>
      <c r="G118" s="19">
        <f>SUM(G45)</f>
        <v>1147000</v>
      </c>
      <c r="H118" s="19">
        <f>SUM(H45)</f>
        <v>1199000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69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106741000</v>
      </c>
      <c r="G5" s="4">
        <v>114912000</v>
      </c>
      <c r="H5" s="4">
        <v>123826000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53608000</v>
      </c>
      <c r="G7" s="5">
        <f>SUM(G8:G19)</f>
        <v>59044000</v>
      </c>
      <c r="H7" s="5">
        <f>SUM(H8:H19)</f>
        <v>66112000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28183000</v>
      </c>
      <c r="G8" s="12">
        <v>29294000</v>
      </c>
      <c r="H8" s="12">
        <v>30475000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5425000</v>
      </c>
      <c r="G11" s="12">
        <v>9000000</v>
      </c>
      <c r="H11" s="12">
        <v>9404000</v>
      </c>
    </row>
    <row r="12" spans="1:8" ht="13" x14ac:dyDescent="0.3">
      <c r="A12" s="24"/>
      <c r="B12" s="24"/>
      <c r="C12" s="24"/>
      <c r="D12" s="24"/>
      <c r="E12" s="29" t="s">
        <v>15</v>
      </c>
      <c r="F12" s="20">
        <v>15000000</v>
      </c>
      <c r="G12" s="20">
        <v>10000000</v>
      </c>
      <c r="H12" s="20">
        <v>15000000</v>
      </c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5000000</v>
      </c>
      <c r="G16" s="12">
        <v>10750000</v>
      </c>
      <c r="H16" s="12">
        <v>11233000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4073000</v>
      </c>
      <c r="G20" s="4">
        <f>SUM(G21:G29)</f>
        <v>3000000</v>
      </c>
      <c r="H20" s="4">
        <f>SUM(H21:H29)</f>
        <v>3000000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3000000</v>
      </c>
      <c r="G21" s="20">
        <v>3000000</v>
      </c>
      <c r="H21" s="20">
        <v>3000000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164422000</v>
      </c>
      <c r="G30" s="19">
        <f>+G5+G6+G7+G20</f>
        <v>176956000</v>
      </c>
      <c r="H30" s="19">
        <f>+H5+H6+H7+H20</f>
        <v>192938000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90485000</v>
      </c>
      <c r="G32" s="4">
        <f>SUM(G33:G38)</f>
        <v>83833000</v>
      </c>
      <c r="H32" s="4">
        <f>SUM(H33:H38)</f>
        <v>69531000</v>
      </c>
    </row>
    <row r="33" spans="1:8" ht="13" x14ac:dyDescent="0.3">
      <c r="A33" s="24"/>
      <c r="B33" s="24"/>
      <c r="C33" s="24"/>
      <c r="D33" s="24"/>
      <c r="E33" s="29" t="s">
        <v>18</v>
      </c>
      <c r="F33" s="12">
        <v>54643000</v>
      </c>
      <c r="G33" s="12">
        <v>54542000</v>
      </c>
      <c r="H33" s="12">
        <v>56991000</v>
      </c>
    </row>
    <row r="34" spans="1:8" ht="13" x14ac:dyDescent="0.3">
      <c r="A34" s="24"/>
      <c r="B34" s="24"/>
      <c r="C34" s="24"/>
      <c r="D34" s="24"/>
      <c r="E34" s="29" t="s">
        <v>36</v>
      </c>
      <c r="F34" s="12">
        <v>32342000</v>
      </c>
      <c r="G34" s="12">
        <v>27791000</v>
      </c>
      <c r="H34" s="12">
        <v>11040000</v>
      </c>
    </row>
    <row r="35" spans="1:8" ht="13" x14ac:dyDescent="0.3">
      <c r="A35" s="24"/>
      <c r="B35" s="24"/>
      <c r="C35" s="24"/>
      <c r="D35" s="24"/>
      <c r="E35" s="29" t="s">
        <v>37</v>
      </c>
      <c r="F35" s="12">
        <v>3500000</v>
      </c>
      <c r="G35" s="12">
        <v>1500000</v>
      </c>
      <c r="H35" s="12">
        <v>1500000</v>
      </c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90485000</v>
      </c>
      <c r="G41" s="33">
        <f>+G32+G39</f>
        <v>83833000</v>
      </c>
      <c r="H41" s="33">
        <f>+H32+H39</f>
        <v>69531000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254907000</v>
      </c>
      <c r="G42" s="33">
        <f>+G30+G41</f>
        <v>260789000</v>
      </c>
      <c r="H42" s="33">
        <f>+H30+H41</f>
        <v>262469000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3000000</v>
      </c>
      <c r="G45" s="5">
        <f>SUM(G47+G53+G59+G65+G71+G77+G83+G89+G95+G101+G107+G113)</f>
        <v>3129000</v>
      </c>
      <c r="H45" s="5">
        <f>SUM(H47+H53+H59+H65+H71+H77+H83+H89+H95+H101+H107+H113)</f>
        <v>3270000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3000000</v>
      </c>
      <c r="G47" s="4">
        <f>SUM(G48:G51)</f>
        <v>3129000</v>
      </c>
      <c r="H47" s="4">
        <f>SUM(H48:H51)</f>
        <v>3270000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3000000</v>
      </c>
      <c r="G48" s="9">
        <v>3129000</v>
      </c>
      <c r="H48" s="10">
        <v>3270000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3000000</v>
      </c>
      <c r="G118" s="19">
        <f>SUM(G45)</f>
        <v>3129000</v>
      </c>
      <c r="H118" s="19">
        <f>SUM(H45)</f>
        <v>3270000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70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239158000</v>
      </c>
      <c r="G5" s="4">
        <v>258166000</v>
      </c>
      <c r="H5" s="4">
        <v>278751000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130338000</v>
      </c>
      <c r="G7" s="5">
        <f>SUM(G8:G19)</f>
        <v>116786000</v>
      </c>
      <c r="H7" s="5">
        <f>SUM(H8:H19)</f>
        <v>130973000</v>
      </c>
    </row>
    <row r="8" spans="1:8" ht="13" x14ac:dyDescent="0.3">
      <c r="A8" s="24"/>
      <c r="B8" s="24"/>
      <c r="C8" s="24"/>
      <c r="D8" s="24"/>
      <c r="E8" s="29" t="s">
        <v>11</v>
      </c>
      <c r="F8" s="12"/>
      <c r="G8" s="12"/>
      <c r="H8" s="12"/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40000000</v>
      </c>
      <c r="G11" s="12">
        <v>20000000</v>
      </c>
      <c r="H11" s="12">
        <v>20898000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>
        <v>20000000</v>
      </c>
      <c r="H12" s="20">
        <v>30000000</v>
      </c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19948000</v>
      </c>
      <c r="G16" s="12">
        <v>17768000</v>
      </c>
      <c r="H16" s="12">
        <v>18567000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>
        <v>70390000</v>
      </c>
      <c r="G18" s="12">
        <v>59018000</v>
      </c>
      <c r="H18" s="12">
        <v>61508000</v>
      </c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15159000</v>
      </c>
      <c r="G20" s="4">
        <f>SUM(G21:G29)</f>
        <v>11200000</v>
      </c>
      <c r="H20" s="4">
        <f>SUM(H21:H29)</f>
        <v>7200000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1700000</v>
      </c>
      <c r="G21" s="20">
        <v>1700000</v>
      </c>
      <c r="H21" s="20">
        <v>1700000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3959000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>
        <v>5500000</v>
      </c>
      <c r="G24" s="12">
        <v>5500000</v>
      </c>
      <c r="H24" s="12">
        <v>5500000</v>
      </c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>
        <v>4000000</v>
      </c>
      <c r="G26" s="12">
        <v>4000000</v>
      </c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384655000</v>
      </c>
      <c r="G30" s="19">
        <f>+G5+G6+G7+G20</f>
        <v>386152000</v>
      </c>
      <c r="H30" s="19">
        <f>+H5+H6+H7+H20</f>
        <v>416924000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6600000</v>
      </c>
      <c r="G32" s="4">
        <f>SUM(G33:G38)</f>
        <v>1000000</v>
      </c>
      <c r="H32" s="4">
        <f>SUM(H33:H38)</f>
        <v>100000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>
        <v>5000000</v>
      </c>
      <c r="G35" s="12">
        <v>1000000</v>
      </c>
      <c r="H35" s="12">
        <v>100000</v>
      </c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>
        <v>1600000</v>
      </c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6600000</v>
      </c>
      <c r="G41" s="33">
        <f>+G32+G39</f>
        <v>1000000</v>
      </c>
      <c r="H41" s="33">
        <f>+H32+H39</f>
        <v>100000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391255000</v>
      </c>
      <c r="G42" s="33">
        <f>+G30+G41</f>
        <v>387152000</v>
      </c>
      <c r="H42" s="33">
        <f>+H30+H41</f>
        <v>417024000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8500000</v>
      </c>
      <c r="G45" s="5">
        <f>SUM(G47+G53+G59+G65+G71+G77+G83+G89+G95+G101+G107+G113)</f>
        <v>8866000</v>
      </c>
      <c r="H45" s="5">
        <f>SUM(H47+H53+H59+H65+H71+H77+H83+H89+H95+H101+H107+H113)</f>
        <v>9264000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8500000</v>
      </c>
      <c r="G47" s="4">
        <f>SUM(G48:G51)</f>
        <v>8866000</v>
      </c>
      <c r="H47" s="4">
        <f>SUM(H48:H51)</f>
        <v>9264000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8500000</v>
      </c>
      <c r="G48" s="9">
        <v>8866000</v>
      </c>
      <c r="H48" s="10">
        <v>9264000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8500000</v>
      </c>
      <c r="G118" s="19">
        <f>SUM(G45)</f>
        <v>8866000</v>
      </c>
      <c r="H118" s="19">
        <f>SUM(H45)</f>
        <v>9264000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71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108029000</v>
      </c>
      <c r="G5" s="4">
        <v>115681000</v>
      </c>
      <c r="H5" s="4">
        <v>123996000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24763000</v>
      </c>
      <c r="G7" s="5">
        <f>SUM(G8:G19)</f>
        <v>30566000</v>
      </c>
      <c r="H7" s="5">
        <f>SUM(H8:H19)</f>
        <v>31780000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21763000</v>
      </c>
      <c r="G8" s="12">
        <v>22566000</v>
      </c>
      <c r="H8" s="12">
        <v>23421000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3000000</v>
      </c>
      <c r="G11" s="12">
        <v>8000000</v>
      </c>
      <c r="H11" s="12">
        <v>8359000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/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4173000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136965000</v>
      </c>
      <c r="G30" s="19">
        <f>+G5+G6+G7+G20</f>
        <v>149347000</v>
      </c>
      <c r="H30" s="19">
        <f>+H5+H6+H7+H20</f>
        <v>158876000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40460000</v>
      </c>
      <c r="G32" s="4">
        <f>SUM(G33:G38)</f>
        <v>10902000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460000</v>
      </c>
      <c r="G34" s="12">
        <v>10902000</v>
      </c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>
        <v>40000000</v>
      </c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40460000</v>
      </c>
      <c r="G41" s="33">
        <f>+G32+G39</f>
        <v>10902000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177425000</v>
      </c>
      <c r="G42" s="33">
        <f>+G30+G41</f>
        <v>160249000</v>
      </c>
      <c r="H42" s="33">
        <f>+H30+H41</f>
        <v>158876000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1200000</v>
      </c>
      <c r="G45" s="5">
        <f>SUM(G47+G53+G59+G65+G71+G77+G83+G89+G95+G101+G107+G113)</f>
        <v>1252000</v>
      </c>
      <c r="H45" s="5">
        <f>SUM(H47+H53+H59+H65+H71+H77+H83+H89+H95+H101+H107+H113)</f>
        <v>1308000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1200000</v>
      </c>
      <c r="G47" s="4">
        <f>SUM(G48:G51)</f>
        <v>1252000</v>
      </c>
      <c r="H47" s="4">
        <f>SUM(H48:H51)</f>
        <v>1308000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1200000</v>
      </c>
      <c r="G48" s="9">
        <v>1252000</v>
      </c>
      <c r="H48" s="10">
        <v>1308000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1200000</v>
      </c>
      <c r="G118" s="19">
        <f>SUM(G45)</f>
        <v>1252000</v>
      </c>
      <c r="H118" s="19">
        <f>SUM(H45)</f>
        <v>1308000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72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57991000</v>
      </c>
      <c r="G5" s="4">
        <v>61400000</v>
      </c>
      <c r="H5" s="4">
        <v>65085000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23612000</v>
      </c>
      <c r="G7" s="5">
        <f>SUM(G8:G19)</f>
        <v>14454000</v>
      </c>
      <c r="H7" s="5">
        <f>SUM(H8:H19)</f>
        <v>14906000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18612000</v>
      </c>
      <c r="G8" s="12">
        <v>12454000</v>
      </c>
      <c r="H8" s="12">
        <v>12816000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2000000</v>
      </c>
      <c r="H11" s="12">
        <v>2090000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5000000</v>
      </c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4073000</v>
      </c>
      <c r="G20" s="4">
        <f>SUM(G21:G29)</f>
        <v>3000000</v>
      </c>
      <c r="H20" s="4">
        <f>SUM(H21:H29)</f>
        <v>3000000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3000000</v>
      </c>
      <c r="G21" s="20">
        <v>3000000</v>
      </c>
      <c r="H21" s="20">
        <v>3000000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85676000</v>
      </c>
      <c r="G30" s="19">
        <f>+G5+G6+G7+G20</f>
        <v>78854000</v>
      </c>
      <c r="H30" s="19">
        <f>+H5+H6+H7+H20</f>
        <v>82991000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85676000</v>
      </c>
      <c r="G42" s="33">
        <f>+G30+G41</f>
        <v>78854000</v>
      </c>
      <c r="H42" s="33">
        <f>+H30+H41</f>
        <v>82991000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1100000</v>
      </c>
      <c r="G45" s="5">
        <f>SUM(G47+G53+G59+G65+G71+G77+G83+G89+G95+G101+G107+G113)</f>
        <v>1147000</v>
      </c>
      <c r="H45" s="5">
        <f>SUM(H47+H53+H59+H65+H71+H77+H83+H89+H95+H101+H107+H113)</f>
        <v>1199000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1100000</v>
      </c>
      <c r="G47" s="4">
        <f>SUM(G48:G51)</f>
        <v>1147000</v>
      </c>
      <c r="H47" s="4">
        <f>SUM(H48:H51)</f>
        <v>1199000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1100000</v>
      </c>
      <c r="G48" s="9">
        <v>1147000</v>
      </c>
      <c r="H48" s="10">
        <v>1199000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1100000</v>
      </c>
      <c r="G118" s="19">
        <f>SUM(G45)</f>
        <v>1147000</v>
      </c>
      <c r="H118" s="19">
        <f>SUM(H45)</f>
        <v>1199000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73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126099000</v>
      </c>
      <c r="G5" s="4">
        <v>133513000</v>
      </c>
      <c r="H5" s="4">
        <v>141487000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54538000</v>
      </c>
      <c r="G7" s="5">
        <f>SUM(G8:G19)</f>
        <v>63614000</v>
      </c>
      <c r="H7" s="5">
        <f>SUM(H8:H19)</f>
        <v>66344000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29538000</v>
      </c>
      <c r="G8" s="12">
        <v>30714000</v>
      </c>
      <c r="H8" s="12">
        <v>31965000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15000000</v>
      </c>
      <c r="G11" s="12">
        <v>10000000</v>
      </c>
      <c r="H11" s="12">
        <v>10449000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10000000</v>
      </c>
      <c r="G16" s="12">
        <v>22900000</v>
      </c>
      <c r="H16" s="12">
        <v>23930000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3100000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/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183737000</v>
      </c>
      <c r="G30" s="19">
        <f>+G5+G6+G7+G20</f>
        <v>200227000</v>
      </c>
      <c r="H30" s="19">
        <f>+H5+H6+H7+H20</f>
        <v>210931000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183737000</v>
      </c>
      <c r="G42" s="33">
        <f>+G30+G41</f>
        <v>200227000</v>
      </c>
      <c r="H42" s="33">
        <f>+H30+H41</f>
        <v>210931000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1200000</v>
      </c>
      <c r="G45" s="5">
        <f>SUM(G47+G53+G59+G65+G71+G77+G83+G89+G95+G101+G107+G113)</f>
        <v>1252000</v>
      </c>
      <c r="H45" s="5">
        <f>SUM(H47+H53+H59+H65+H71+H77+H83+H89+H95+H101+H107+H113)</f>
        <v>1308000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1200000</v>
      </c>
      <c r="G47" s="4">
        <f>SUM(G48:G51)</f>
        <v>1252000</v>
      </c>
      <c r="H47" s="4">
        <f>SUM(H48:H51)</f>
        <v>1308000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1200000</v>
      </c>
      <c r="G48" s="9">
        <v>1252000</v>
      </c>
      <c r="H48" s="10">
        <v>1308000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1200000</v>
      </c>
      <c r="G118" s="19">
        <f>SUM(G45)</f>
        <v>1252000</v>
      </c>
      <c r="H118" s="19">
        <f>SUM(H45)</f>
        <v>1308000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E121" sqref="E121:H12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47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55849000</v>
      </c>
      <c r="G5" s="4">
        <v>57441000</v>
      </c>
      <c r="H5" s="4">
        <v>59151000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3106000</v>
      </c>
      <c r="G7" s="5">
        <f>SUM(G8:G19)</f>
        <v>3118000</v>
      </c>
      <c r="H7" s="5">
        <f>SUM(H8:H19)</f>
        <v>3231000</v>
      </c>
    </row>
    <row r="8" spans="1:8" ht="13" x14ac:dyDescent="0.3">
      <c r="A8" s="24"/>
      <c r="B8" s="24"/>
      <c r="C8" s="24"/>
      <c r="D8" s="24"/>
      <c r="E8" s="29" t="s">
        <v>11</v>
      </c>
      <c r="F8" s="12"/>
      <c r="G8" s="12"/>
      <c r="H8" s="12"/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/>
      <c r="H11" s="12"/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>
        <v>3106000</v>
      </c>
      <c r="G13" s="20">
        <v>3118000</v>
      </c>
      <c r="H13" s="20">
        <v>3231000</v>
      </c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/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3173000</v>
      </c>
      <c r="G20" s="4">
        <f>SUM(G21:G29)</f>
        <v>2100000</v>
      </c>
      <c r="H20" s="4">
        <f>SUM(H21:H29)</f>
        <v>2100000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2100000</v>
      </c>
      <c r="G21" s="20">
        <v>2100000</v>
      </c>
      <c r="H21" s="20">
        <v>2100000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62128000</v>
      </c>
      <c r="G30" s="19">
        <f>+G5+G6+G7+G20</f>
        <v>62659000</v>
      </c>
      <c r="H30" s="19">
        <f>+H5+H6+H7+H20</f>
        <v>64482000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2810000</v>
      </c>
      <c r="G39" s="4">
        <f>SUM(G40:G40)</f>
        <v>2400000</v>
      </c>
      <c r="H39" s="4">
        <f>SUM(H40:H40)</f>
        <v>2400000</v>
      </c>
    </row>
    <row r="40" spans="1:8" ht="13" x14ac:dyDescent="0.3">
      <c r="A40" s="24"/>
      <c r="B40" s="24"/>
      <c r="C40" s="24"/>
      <c r="D40" s="24"/>
      <c r="E40" s="29" t="s">
        <v>25</v>
      </c>
      <c r="F40" s="20">
        <v>2810000</v>
      </c>
      <c r="G40" s="20">
        <v>2400000</v>
      </c>
      <c r="H40" s="20">
        <v>2400000</v>
      </c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2810000</v>
      </c>
      <c r="G41" s="33">
        <f>+G32+G39</f>
        <v>2400000</v>
      </c>
      <c r="H41" s="33">
        <f>+H32+H39</f>
        <v>2400000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64938000</v>
      </c>
      <c r="G42" s="33">
        <f>+G30+G41</f>
        <v>65059000</v>
      </c>
      <c r="H42" s="33">
        <f>+H30+H41</f>
        <v>66882000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t="13" x14ac:dyDescent="0.25">
      <c r="A48" s="24"/>
      <c r="B48" s="24"/>
      <c r="C48" s="24"/>
      <c r="D48" s="24"/>
      <c r="E48" s="44" t="s">
        <v>82</v>
      </c>
      <c r="F48" s="8"/>
      <c r="G48" s="9"/>
      <c r="H48" s="10"/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74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170407000</v>
      </c>
      <c r="G5" s="4">
        <v>180000000</v>
      </c>
      <c r="H5" s="4">
        <v>190277000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108496000</v>
      </c>
      <c r="G7" s="5">
        <f>SUM(G8:G19)</f>
        <v>125236000</v>
      </c>
      <c r="H7" s="5">
        <f>SUM(H8:H19)</f>
        <v>130870000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68496000</v>
      </c>
      <c r="G8" s="12">
        <v>71536000</v>
      </c>
      <c r="H8" s="12">
        <v>74771000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/>
      <c r="H11" s="12"/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40000000</v>
      </c>
      <c r="G16" s="12">
        <v>53700000</v>
      </c>
      <c r="H16" s="12">
        <v>56099000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4239000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1139000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283142000</v>
      </c>
      <c r="G30" s="19">
        <f>+G5+G6+G7+G20</f>
        <v>308336000</v>
      </c>
      <c r="H30" s="19">
        <f>+H5+H6+H7+H20</f>
        <v>324247000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37456000</v>
      </c>
      <c r="G32" s="4">
        <f>SUM(G33:G38)</f>
        <v>26312000</v>
      </c>
      <c r="H32" s="4">
        <f>SUM(H33:H38)</f>
        <v>109250000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37456000</v>
      </c>
      <c r="G34" s="12">
        <v>26312000</v>
      </c>
      <c r="H34" s="12">
        <v>109250000</v>
      </c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37456000</v>
      </c>
      <c r="G41" s="33">
        <f>+G32+G39</f>
        <v>26312000</v>
      </c>
      <c r="H41" s="33">
        <f>+H32+H39</f>
        <v>109250000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320598000</v>
      </c>
      <c r="G42" s="33">
        <f>+G30+G41</f>
        <v>334648000</v>
      </c>
      <c r="H42" s="33">
        <f>+H30+H41</f>
        <v>433497000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1200000</v>
      </c>
      <c r="G45" s="5">
        <f>SUM(G47+G53+G59+G65+G71+G77+G83+G89+G95+G101+G107+G113)</f>
        <v>1252000</v>
      </c>
      <c r="H45" s="5">
        <f>SUM(H47+H53+H59+H65+H71+H77+H83+H89+H95+H101+H107+H113)</f>
        <v>1308000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1200000</v>
      </c>
      <c r="G47" s="4">
        <f>SUM(G48:G51)</f>
        <v>1252000</v>
      </c>
      <c r="H47" s="4">
        <f>SUM(H48:H51)</f>
        <v>1308000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1200000</v>
      </c>
      <c r="G48" s="9">
        <v>1252000</v>
      </c>
      <c r="H48" s="10">
        <v>1308000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1200000</v>
      </c>
      <c r="G118" s="19">
        <f>SUM(G45)</f>
        <v>1252000</v>
      </c>
      <c r="H118" s="19">
        <f>SUM(H45)</f>
        <v>1308000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75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210902000</v>
      </c>
      <c r="G5" s="4">
        <v>229604000</v>
      </c>
      <c r="H5" s="4">
        <v>250224000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126562000</v>
      </c>
      <c r="G7" s="5">
        <f>SUM(G8:G19)</f>
        <v>147011000</v>
      </c>
      <c r="H7" s="5">
        <f>SUM(H8:H19)</f>
        <v>160255000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60738000</v>
      </c>
      <c r="G8" s="12">
        <v>63407000</v>
      </c>
      <c r="H8" s="12">
        <v>66247000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25250000</v>
      </c>
      <c r="G11" s="12">
        <v>16354000</v>
      </c>
      <c r="H11" s="12">
        <v>17088000</v>
      </c>
    </row>
    <row r="12" spans="1:8" ht="13" x14ac:dyDescent="0.3">
      <c r="A12" s="24"/>
      <c r="B12" s="24"/>
      <c r="C12" s="24"/>
      <c r="D12" s="24"/>
      <c r="E12" s="29" t="s">
        <v>15</v>
      </c>
      <c r="F12" s="20">
        <v>10574000</v>
      </c>
      <c r="G12" s="20">
        <v>25000000</v>
      </c>
      <c r="H12" s="20">
        <v>32809000</v>
      </c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30000000</v>
      </c>
      <c r="G16" s="12">
        <v>42250000</v>
      </c>
      <c r="H16" s="12">
        <v>44111000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9619000</v>
      </c>
      <c r="G20" s="4">
        <f>SUM(G21:G29)</f>
        <v>3100000</v>
      </c>
      <c r="H20" s="4">
        <f>SUM(H21:H29)</f>
        <v>8100000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1519000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>
        <v>5000000</v>
      </c>
      <c r="G26" s="12"/>
      <c r="H26" s="12">
        <v>5000000</v>
      </c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347083000</v>
      </c>
      <c r="G30" s="19">
        <f>+G5+G6+G7+G20</f>
        <v>379715000</v>
      </c>
      <c r="H30" s="19">
        <f>+H5+H6+H7+H20</f>
        <v>418579000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144292000</v>
      </c>
      <c r="G32" s="4">
        <f>SUM(G33:G38)</f>
        <v>99585000</v>
      </c>
      <c r="H32" s="4">
        <f>SUM(H33:H38)</f>
        <v>50311000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>
        <v>141692000</v>
      </c>
      <c r="G34" s="12">
        <v>99485000</v>
      </c>
      <c r="H34" s="12">
        <v>50211000</v>
      </c>
    </row>
    <row r="35" spans="1:8" ht="13" x14ac:dyDescent="0.3">
      <c r="A35" s="24"/>
      <c r="B35" s="24"/>
      <c r="C35" s="24"/>
      <c r="D35" s="24"/>
      <c r="E35" s="29" t="s">
        <v>37</v>
      </c>
      <c r="F35" s="12">
        <v>2600000</v>
      </c>
      <c r="G35" s="12">
        <v>100000</v>
      </c>
      <c r="H35" s="12">
        <v>100000</v>
      </c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144292000</v>
      </c>
      <c r="G41" s="33">
        <f>+G32+G39</f>
        <v>99585000</v>
      </c>
      <c r="H41" s="33">
        <f>+H32+H39</f>
        <v>50311000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491375000</v>
      </c>
      <c r="G42" s="33">
        <f>+G30+G41</f>
        <v>479300000</v>
      </c>
      <c r="H42" s="33">
        <f>+H30+H41</f>
        <v>468890000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1200000</v>
      </c>
      <c r="G45" s="5">
        <f>SUM(G47+G53+G59+G65+G71+G77+G83+G89+G95+G101+G107+G113)</f>
        <v>1252000</v>
      </c>
      <c r="H45" s="5">
        <f>SUM(H47+H53+H59+H65+H71+H77+H83+H89+H95+H101+H107+H113)</f>
        <v>1308000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1200000</v>
      </c>
      <c r="G47" s="4">
        <f>SUM(G48:G51)</f>
        <v>1252000</v>
      </c>
      <c r="H47" s="4">
        <f>SUM(H48:H51)</f>
        <v>1308000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1200000</v>
      </c>
      <c r="G48" s="9">
        <v>1252000</v>
      </c>
      <c r="H48" s="10">
        <v>1308000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1200000</v>
      </c>
      <c r="G118" s="19">
        <f>SUM(G45)</f>
        <v>1252000</v>
      </c>
      <c r="H118" s="19">
        <f>SUM(H45)</f>
        <v>1308000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76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53715000</v>
      </c>
      <c r="G5" s="4">
        <v>60588000</v>
      </c>
      <c r="H5" s="4">
        <v>68418000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36408000</v>
      </c>
      <c r="G7" s="5">
        <f>SUM(G8:G19)</f>
        <v>77449000</v>
      </c>
      <c r="H7" s="5">
        <f>SUM(H8:H19)</f>
        <v>99798000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12908000</v>
      </c>
      <c r="G8" s="12">
        <v>13287000</v>
      </c>
      <c r="H8" s="12">
        <v>13690000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18500000</v>
      </c>
      <c r="G11" s="12">
        <v>20000000</v>
      </c>
      <c r="H11" s="12">
        <v>20898000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>
        <v>20037000</v>
      </c>
      <c r="H15" s="12">
        <v>40000000</v>
      </c>
    </row>
    <row r="16" spans="1:8" ht="13" x14ac:dyDescent="0.3">
      <c r="A16" s="24"/>
      <c r="B16" s="24"/>
      <c r="C16" s="24"/>
      <c r="D16" s="24"/>
      <c r="E16" s="29" t="s">
        <v>19</v>
      </c>
      <c r="F16" s="12">
        <v>5000000</v>
      </c>
      <c r="G16" s="12">
        <v>24125000</v>
      </c>
      <c r="H16" s="12">
        <v>25210000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7173000</v>
      </c>
      <c r="G20" s="4">
        <f>SUM(G21:G29)</f>
        <v>6100000</v>
      </c>
      <c r="H20" s="4">
        <f>SUM(H21:H29)</f>
        <v>2100000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2100000</v>
      </c>
      <c r="G21" s="20">
        <v>2100000</v>
      </c>
      <c r="H21" s="20">
        <v>2100000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>
        <v>4000000</v>
      </c>
      <c r="G26" s="12">
        <v>4000000</v>
      </c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97296000</v>
      </c>
      <c r="G30" s="19">
        <f>+G5+G6+G7+G20</f>
        <v>144137000</v>
      </c>
      <c r="H30" s="19">
        <f>+H5+H6+H7+H20</f>
        <v>170316000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97296000</v>
      </c>
      <c r="G42" s="33">
        <f>+G30+G41</f>
        <v>144137000</v>
      </c>
      <c r="H42" s="33">
        <f>+H30+H41</f>
        <v>170316000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1000000</v>
      </c>
      <c r="G45" s="5">
        <f>SUM(G47+G53+G59+G65+G71+G77+G83+G89+G95+G101+G107+G113)</f>
        <v>1043000</v>
      </c>
      <c r="H45" s="5">
        <f>SUM(H47+H53+H59+H65+H71+H77+H83+H89+H95+H101+H107+H113)</f>
        <v>1090000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1000000</v>
      </c>
      <c r="G47" s="4">
        <f>SUM(G48:G51)</f>
        <v>1043000</v>
      </c>
      <c r="H47" s="4">
        <f>SUM(H48:H51)</f>
        <v>1090000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1000000</v>
      </c>
      <c r="G48" s="9">
        <v>1043000</v>
      </c>
      <c r="H48" s="10">
        <v>1090000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1000000</v>
      </c>
      <c r="G118" s="19">
        <f>SUM(G45)</f>
        <v>1043000</v>
      </c>
      <c r="H118" s="19">
        <f>SUM(H45)</f>
        <v>1090000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E121" sqref="E121:H12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48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59758000</v>
      </c>
      <c r="G5" s="4">
        <v>61982000</v>
      </c>
      <c r="H5" s="4">
        <v>64400000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3220000</v>
      </c>
      <c r="G7" s="5">
        <f>SUM(G8:G19)</f>
        <v>3232000</v>
      </c>
      <c r="H7" s="5">
        <f>SUM(H8:H19)</f>
        <v>3350000</v>
      </c>
    </row>
    <row r="8" spans="1:8" ht="13" x14ac:dyDescent="0.3">
      <c r="A8" s="24"/>
      <c r="B8" s="24"/>
      <c r="C8" s="24"/>
      <c r="D8" s="24"/>
      <c r="E8" s="29" t="s">
        <v>11</v>
      </c>
      <c r="F8" s="12"/>
      <c r="G8" s="12"/>
      <c r="H8" s="12"/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/>
      <c r="H11" s="12"/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>
        <v>3220000</v>
      </c>
      <c r="G13" s="20">
        <v>3232000</v>
      </c>
      <c r="H13" s="20">
        <v>3350000</v>
      </c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/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2723000</v>
      </c>
      <c r="G20" s="4">
        <f>SUM(G21:G29)</f>
        <v>1700000</v>
      </c>
      <c r="H20" s="4">
        <f>SUM(H21:H29)</f>
        <v>1700000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1650000</v>
      </c>
      <c r="G21" s="20">
        <v>1700000</v>
      </c>
      <c r="H21" s="20">
        <v>1700000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65701000</v>
      </c>
      <c r="G30" s="19">
        <f>+G5+G6+G7+G20</f>
        <v>66914000</v>
      </c>
      <c r="H30" s="19">
        <f>+H5+H6+H7+H20</f>
        <v>69450000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1405000</v>
      </c>
      <c r="G39" s="4">
        <f>SUM(G40:G40)</f>
        <v>1200000</v>
      </c>
      <c r="H39" s="4">
        <f>SUM(H40:H40)</f>
        <v>1200000</v>
      </c>
    </row>
    <row r="40" spans="1:8" ht="13" x14ac:dyDescent="0.3">
      <c r="A40" s="24"/>
      <c r="B40" s="24"/>
      <c r="C40" s="24"/>
      <c r="D40" s="24"/>
      <c r="E40" s="29" t="s">
        <v>25</v>
      </c>
      <c r="F40" s="20">
        <v>1405000</v>
      </c>
      <c r="G40" s="20">
        <v>1200000</v>
      </c>
      <c r="H40" s="20">
        <v>1200000</v>
      </c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1405000</v>
      </c>
      <c r="G41" s="33">
        <f>+G32+G39</f>
        <v>1200000</v>
      </c>
      <c r="H41" s="33">
        <f>+H32+H39</f>
        <v>1200000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67106000</v>
      </c>
      <c r="G42" s="33">
        <f>+G30+G41</f>
        <v>68114000</v>
      </c>
      <c r="H42" s="33">
        <f>+H30+H41</f>
        <v>70650000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t="13" x14ac:dyDescent="0.25">
      <c r="A48" s="24"/>
      <c r="B48" s="24"/>
      <c r="C48" s="24"/>
      <c r="D48" s="24"/>
      <c r="E48" s="44" t="s">
        <v>82</v>
      </c>
      <c r="F48" s="8"/>
      <c r="G48" s="9"/>
      <c r="H48" s="10"/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F48" sqref="F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49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78618000</v>
      </c>
      <c r="G5" s="4">
        <v>81163000</v>
      </c>
      <c r="H5" s="4">
        <v>83906000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3067000</v>
      </c>
      <c r="G7" s="5">
        <f>SUM(G8:G19)</f>
        <v>3079000</v>
      </c>
      <c r="H7" s="5">
        <f>SUM(H8:H19)</f>
        <v>3191000</v>
      </c>
    </row>
    <row r="8" spans="1:8" ht="13" x14ac:dyDescent="0.3">
      <c r="A8" s="24"/>
      <c r="B8" s="24"/>
      <c r="C8" s="24"/>
      <c r="D8" s="24"/>
      <c r="E8" s="29" t="s">
        <v>11</v>
      </c>
      <c r="F8" s="12"/>
      <c r="G8" s="12"/>
      <c r="H8" s="12"/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/>
      <c r="H11" s="12"/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>
        <v>3067000</v>
      </c>
      <c r="G13" s="20">
        <v>3079000</v>
      </c>
      <c r="H13" s="20">
        <v>3191000</v>
      </c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/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2273000</v>
      </c>
      <c r="G20" s="4">
        <f>SUM(G21:G29)</f>
        <v>1200000</v>
      </c>
      <c r="H20" s="4">
        <f>SUM(H21:H29)</f>
        <v>1200000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1200000</v>
      </c>
      <c r="G21" s="20">
        <v>1200000</v>
      </c>
      <c r="H21" s="20">
        <v>1200000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83958000</v>
      </c>
      <c r="G30" s="19">
        <f>+G5+G6+G7+G20</f>
        <v>85442000</v>
      </c>
      <c r="H30" s="19">
        <f>+H5+H6+H7+H20</f>
        <v>88297000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1405000</v>
      </c>
      <c r="G39" s="4">
        <f>SUM(G40:G40)</f>
        <v>1200000</v>
      </c>
      <c r="H39" s="4">
        <f>SUM(H40:H40)</f>
        <v>1200000</v>
      </c>
    </row>
    <row r="40" spans="1:8" ht="13" x14ac:dyDescent="0.3">
      <c r="A40" s="24"/>
      <c r="B40" s="24"/>
      <c r="C40" s="24"/>
      <c r="D40" s="24"/>
      <c r="E40" s="29" t="s">
        <v>25</v>
      </c>
      <c r="F40" s="20">
        <v>1405000</v>
      </c>
      <c r="G40" s="20">
        <v>1200000</v>
      </c>
      <c r="H40" s="20">
        <v>1200000</v>
      </c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1405000</v>
      </c>
      <c r="G41" s="33">
        <f>+G32+G39</f>
        <v>1200000</v>
      </c>
      <c r="H41" s="33">
        <f>+H32+H39</f>
        <v>1200000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85363000</v>
      </c>
      <c r="G42" s="33">
        <f>+G30+G41</f>
        <v>86642000</v>
      </c>
      <c r="H42" s="33">
        <f>+H30+H41</f>
        <v>89497000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t="13" x14ac:dyDescent="0.25">
      <c r="A48" s="24"/>
      <c r="B48" s="24"/>
      <c r="C48" s="24"/>
      <c r="D48" s="24"/>
      <c r="E48" s="44" t="s">
        <v>82</v>
      </c>
      <c r="F48" s="8"/>
      <c r="G48" s="9"/>
      <c r="H48" s="10"/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F48" sqref="F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50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132171000</v>
      </c>
      <c r="G5" s="4">
        <v>135523000</v>
      </c>
      <c r="H5" s="4">
        <v>139023000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2697000</v>
      </c>
      <c r="G7" s="5">
        <f>SUM(G8:G19)</f>
        <v>2707000</v>
      </c>
      <c r="H7" s="5">
        <f>SUM(H8:H19)</f>
        <v>2806000</v>
      </c>
    </row>
    <row r="8" spans="1:8" ht="13" x14ac:dyDescent="0.3">
      <c r="A8" s="24"/>
      <c r="B8" s="24"/>
      <c r="C8" s="24"/>
      <c r="D8" s="24"/>
      <c r="E8" s="29" t="s">
        <v>11</v>
      </c>
      <c r="F8" s="12"/>
      <c r="G8" s="12"/>
      <c r="H8" s="12"/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/>
      <c r="H11" s="12"/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>
        <v>2697000</v>
      </c>
      <c r="G13" s="20">
        <v>2707000</v>
      </c>
      <c r="H13" s="20">
        <v>2806000</v>
      </c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/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2073000</v>
      </c>
      <c r="G20" s="4">
        <f>SUM(G21:G29)</f>
        <v>1000000</v>
      </c>
      <c r="H20" s="4">
        <f>SUM(H21:H29)</f>
        <v>1000000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1000000</v>
      </c>
      <c r="G21" s="20">
        <v>1000000</v>
      </c>
      <c r="H21" s="20">
        <v>1000000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1073000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136941000</v>
      </c>
      <c r="G30" s="19">
        <f>+G5+G6+G7+G20</f>
        <v>139230000</v>
      </c>
      <c r="H30" s="19">
        <f>+H5+H6+H7+H20</f>
        <v>142829000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2810000</v>
      </c>
      <c r="G39" s="4">
        <f>SUM(G40:G40)</f>
        <v>2400000</v>
      </c>
      <c r="H39" s="4">
        <f>SUM(H40:H40)</f>
        <v>2400000</v>
      </c>
    </row>
    <row r="40" spans="1:8" ht="13" x14ac:dyDescent="0.3">
      <c r="A40" s="24"/>
      <c r="B40" s="24"/>
      <c r="C40" s="24"/>
      <c r="D40" s="24"/>
      <c r="E40" s="29" t="s">
        <v>25</v>
      </c>
      <c r="F40" s="20">
        <v>2810000</v>
      </c>
      <c r="G40" s="20">
        <v>2400000</v>
      </c>
      <c r="H40" s="20">
        <v>2400000</v>
      </c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2810000</v>
      </c>
      <c r="G41" s="33">
        <f>+G32+G39</f>
        <v>2400000</v>
      </c>
      <c r="H41" s="33">
        <f>+H32+H39</f>
        <v>2400000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139751000</v>
      </c>
      <c r="G42" s="33">
        <f>+G30+G41</f>
        <v>141630000</v>
      </c>
      <c r="H42" s="33">
        <f>+H30+H41</f>
        <v>145229000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t="13" x14ac:dyDescent="0.25">
      <c r="A48" s="24"/>
      <c r="B48" s="24"/>
      <c r="C48" s="24"/>
      <c r="D48" s="24"/>
      <c r="E48" s="44" t="s">
        <v>82</v>
      </c>
      <c r="F48" s="8"/>
      <c r="G48" s="9"/>
      <c r="H48" s="10"/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51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23414000</v>
      </c>
      <c r="G5" s="4">
        <v>25089000</v>
      </c>
      <c r="H5" s="4">
        <v>26935000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17697000</v>
      </c>
      <c r="G7" s="5">
        <f>SUM(G8:G19)</f>
        <v>24727000</v>
      </c>
      <c r="H7" s="5">
        <f>SUM(H8:H19)</f>
        <v>25660000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7697000</v>
      </c>
      <c r="G8" s="12">
        <v>7827000</v>
      </c>
      <c r="H8" s="12">
        <v>7965000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1000000</v>
      </c>
      <c r="H11" s="12">
        <v>1045000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10000000</v>
      </c>
      <c r="G16" s="12">
        <v>15900000</v>
      </c>
      <c r="H16" s="12">
        <v>16650000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3600000</v>
      </c>
      <c r="G20" s="4">
        <f>SUM(G21:G29)</f>
        <v>2650000</v>
      </c>
      <c r="H20" s="4">
        <f>SUM(H21:H29)</f>
        <v>2650000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2650000</v>
      </c>
      <c r="G21" s="20">
        <v>2650000</v>
      </c>
      <c r="H21" s="20">
        <v>2650000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950000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44711000</v>
      </c>
      <c r="G30" s="19">
        <f>+G5+G6+G7+G20</f>
        <v>52466000</v>
      </c>
      <c r="H30" s="19">
        <f>+H5+H6+H7+H20</f>
        <v>55245000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44711000</v>
      </c>
      <c r="G42" s="33">
        <f>+G30+G41</f>
        <v>52466000</v>
      </c>
      <c r="H42" s="33">
        <f>+H30+H41</f>
        <v>55245000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1200000</v>
      </c>
      <c r="G45" s="5">
        <f>SUM(G47+G53+G59+G65+G71+G77+G83+G89+G95+G101+G107+G113)</f>
        <v>1252000</v>
      </c>
      <c r="H45" s="5">
        <f>SUM(H47+H53+H59+H65+H71+H77+H83+H89+H95+H101+H107+H113)</f>
        <v>1308000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1200000</v>
      </c>
      <c r="G47" s="4">
        <f>SUM(G48:G51)</f>
        <v>1252000</v>
      </c>
      <c r="H47" s="4">
        <f>SUM(H48:H51)</f>
        <v>1308000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1200000</v>
      </c>
      <c r="G48" s="9">
        <v>1252000</v>
      </c>
      <c r="H48" s="10">
        <v>1308000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1200000</v>
      </c>
      <c r="G118" s="19">
        <f>SUM(G45)</f>
        <v>1252000</v>
      </c>
      <c r="H118" s="19">
        <f>SUM(H45)</f>
        <v>1308000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52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58610000</v>
      </c>
      <c r="G5" s="4">
        <v>62630000</v>
      </c>
      <c r="H5" s="4">
        <v>66995000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41070000</v>
      </c>
      <c r="G7" s="5">
        <f>SUM(G8:G19)</f>
        <v>21601000</v>
      </c>
      <c r="H7" s="5">
        <f>SUM(H8:H19)</f>
        <v>22390000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16070000</v>
      </c>
      <c r="G8" s="12">
        <v>16601000</v>
      </c>
      <c r="H8" s="12">
        <v>17165000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>
        <v>5000000</v>
      </c>
      <c r="G11" s="12">
        <v>5000000</v>
      </c>
      <c r="H11" s="12">
        <v>5225000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20000000</v>
      </c>
      <c r="G16" s="12"/>
      <c r="H16" s="12"/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4312000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1212000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103992000</v>
      </c>
      <c r="G30" s="19">
        <f>+G5+G6+G7+G20</f>
        <v>87331000</v>
      </c>
      <c r="H30" s="19">
        <f>+H5+H6+H7+H20</f>
        <v>92485000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18687000</v>
      </c>
      <c r="H32" s="4">
        <f>SUM(H33:H38)</f>
        <v>57500000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>
        <v>18687000</v>
      </c>
      <c r="H34" s="12">
        <v>57500000</v>
      </c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18687000</v>
      </c>
      <c r="H41" s="33">
        <f>+H32+H39</f>
        <v>57500000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103992000</v>
      </c>
      <c r="G42" s="33">
        <f>+G30+G41</f>
        <v>106018000</v>
      </c>
      <c r="H42" s="33">
        <f>+H30+H41</f>
        <v>149985000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1500000</v>
      </c>
      <c r="G45" s="5">
        <f>SUM(G47+G53+G59+G65+G71+G77+G83+G89+G95+G101+G107+G113)</f>
        <v>1565000</v>
      </c>
      <c r="H45" s="5">
        <f>SUM(H47+H53+H59+H65+H71+H77+H83+H89+H95+H101+H107+H113)</f>
        <v>1635000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1500000</v>
      </c>
      <c r="G47" s="4">
        <f>SUM(G48:G51)</f>
        <v>1565000</v>
      </c>
      <c r="H47" s="4">
        <f>SUM(H48:H51)</f>
        <v>1635000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1500000</v>
      </c>
      <c r="G48" s="9">
        <v>1565000</v>
      </c>
      <c r="H48" s="10">
        <v>1635000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1500000</v>
      </c>
      <c r="G118" s="19">
        <f>SUM(G45)</f>
        <v>1565000</v>
      </c>
      <c r="H118" s="19">
        <f>SUM(H45)</f>
        <v>1635000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60" zoomScaleNormal="60" workbookViewId="0">
      <selection activeCell="A49" sqref="A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4"/>
      <c r="B1" s="24"/>
      <c r="C1" s="24"/>
      <c r="D1" s="24"/>
      <c r="E1" s="35" t="s">
        <v>0</v>
      </c>
      <c r="F1" s="35"/>
      <c r="G1" s="35"/>
      <c r="H1" s="35"/>
    </row>
    <row r="2" spans="1:8" x14ac:dyDescent="0.25">
      <c r="A2" s="24"/>
      <c r="B2" s="24"/>
      <c r="C2" s="24"/>
      <c r="D2" s="24"/>
      <c r="E2" s="36" t="s">
        <v>1</v>
      </c>
      <c r="F2" s="36"/>
      <c r="G2" s="36"/>
      <c r="H2" s="36"/>
    </row>
    <row r="3" spans="1:8" ht="26" x14ac:dyDescent="0.3">
      <c r="A3" s="24"/>
      <c r="B3" s="24"/>
      <c r="C3" s="24"/>
      <c r="D3" s="24"/>
      <c r="E3" s="25" t="s">
        <v>53</v>
      </c>
      <c r="F3" s="2" t="s">
        <v>3</v>
      </c>
      <c r="G3" s="2" t="s">
        <v>4</v>
      </c>
      <c r="H3" s="2" t="s">
        <v>5</v>
      </c>
    </row>
    <row r="4" spans="1:8" ht="14" x14ac:dyDescent="0.3">
      <c r="A4" s="24"/>
      <c r="B4" s="24"/>
      <c r="C4" s="24"/>
      <c r="D4" s="24"/>
      <c r="E4" s="26" t="s">
        <v>6</v>
      </c>
      <c r="F4" s="27" t="s">
        <v>7</v>
      </c>
      <c r="G4" s="27" t="s">
        <v>7</v>
      </c>
      <c r="H4" s="27" t="s">
        <v>7</v>
      </c>
    </row>
    <row r="5" spans="1:8" ht="13" x14ac:dyDescent="0.3">
      <c r="A5" s="24"/>
      <c r="B5" s="24"/>
      <c r="C5" s="24"/>
      <c r="D5" s="24"/>
      <c r="E5" s="28" t="s">
        <v>8</v>
      </c>
      <c r="F5" s="4">
        <v>30608000</v>
      </c>
      <c r="G5" s="4">
        <v>32295000</v>
      </c>
      <c r="H5" s="4">
        <v>34130000</v>
      </c>
    </row>
    <row r="6" spans="1:8" ht="13" x14ac:dyDescent="0.3">
      <c r="A6" s="24"/>
      <c r="B6" s="24"/>
      <c r="C6" s="24"/>
      <c r="D6" s="24"/>
      <c r="E6" s="28" t="s">
        <v>9</v>
      </c>
      <c r="F6" s="4"/>
      <c r="G6" s="4"/>
      <c r="H6" s="4"/>
    </row>
    <row r="7" spans="1:8" ht="14" x14ac:dyDescent="0.3">
      <c r="A7" s="24"/>
      <c r="B7" s="24"/>
      <c r="C7" s="24"/>
      <c r="D7" s="24"/>
      <c r="E7" s="26" t="s">
        <v>10</v>
      </c>
      <c r="F7" s="5">
        <f>SUM(F8:F19)</f>
        <v>12945000</v>
      </c>
      <c r="G7" s="5">
        <f>SUM(G8:G19)</f>
        <v>18627000</v>
      </c>
      <c r="H7" s="5">
        <f>SUM(H8:H19)</f>
        <v>19252000</v>
      </c>
    </row>
    <row r="8" spans="1:8" ht="13" x14ac:dyDescent="0.3">
      <c r="A8" s="24"/>
      <c r="B8" s="24"/>
      <c r="C8" s="24"/>
      <c r="D8" s="24"/>
      <c r="E8" s="29" t="s">
        <v>11</v>
      </c>
      <c r="F8" s="12">
        <v>7945000</v>
      </c>
      <c r="G8" s="12">
        <v>8087000</v>
      </c>
      <c r="H8" s="12">
        <v>8238000</v>
      </c>
    </row>
    <row r="9" spans="1:8" ht="13" x14ac:dyDescent="0.3">
      <c r="A9" s="24"/>
      <c r="B9" s="24"/>
      <c r="C9" s="24"/>
      <c r="D9" s="24"/>
      <c r="E9" s="29" t="s">
        <v>12</v>
      </c>
      <c r="F9" s="12"/>
      <c r="G9" s="12"/>
      <c r="H9" s="12"/>
    </row>
    <row r="10" spans="1:8" ht="13" x14ac:dyDescent="0.3">
      <c r="A10" s="24"/>
      <c r="B10" s="24"/>
      <c r="C10" s="24"/>
      <c r="D10" s="24"/>
      <c r="E10" s="29" t="s">
        <v>13</v>
      </c>
      <c r="F10" s="20"/>
      <c r="G10" s="20"/>
      <c r="H10" s="20"/>
    </row>
    <row r="11" spans="1:8" ht="13" x14ac:dyDescent="0.3">
      <c r="A11" s="24"/>
      <c r="B11" s="24"/>
      <c r="C11" s="24"/>
      <c r="D11" s="24"/>
      <c r="E11" s="29" t="s">
        <v>14</v>
      </c>
      <c r="F11" s="12"/>
      <c r="G11" s="12">
        <v>2000000</v>
      </c>
      <c r="H11" s="12">
        <v>2090000</v>
      </c>
    </row>
    <row r="12" spans="1:8" ht="13" x14ac:dyDescent="0.3">
      <c r="A12" s="24"/>
      <c r="B12" s="24"/>
      <c r="C12" s="24"/>
      <c r="D12" s="24"/>
      <c r="E12" s="29" t="s">
        <v>15</v>
      </c>
      <c r="F12" s="20"/>
      <c r="G12" s="20"/>
      <c r="H12" s="20"/>
    </row>
    <row r="13" spans="1:8" ht="13" x14ac:dyDescent="0.3">
      <c r="A13" s="24"/>
      <c r="B13" s="24"/>
      <c r="C13" s="24"/>
      <c r="D13" s="24"/>
      <c r="E13" s="29" t="s">
        <v>16</v>
      </c>
      <c r="F13" s="20"/>
      <c r="G13" s="20"/>
      <c r="H13" s="20"/>
    </row>
    <row r="14" spans="1:8" ht="13" x14ac:dyDescent="0.3">
      <c r="A14" s="24"/>
      <c r="B14" s="24"/>
      <c r="C14" s="24"/>
      <c r="D14" s="24"/>
      <c r="E14" s="29" t="s">
        <v>17</v>
      </c>
      <c r="F14" s="20"/>
      <c r="G14" s="20"/>
      <c r="H14" s="20"/>
    </row>
    <row r="15" spans="1:8" ht="13" x14ac:dyDescent="0.3">
      <c r="A15" s="24"/>
      <c r="B15" s="24"/>
      <c r="C15" s="24"/>
      <c r="D15" s="24"/>
      <c r="E15" s="29" t="s">
        <v>18</v>
      </c>
      <c r="F15" s="12"/>
      <c r="G15" s="12"/>
      <c r="H15" s="12"/>
    </row>
    <row r="16" spans="1:8" ht="13" x14ac:dyDescent="0.3">
      <c r="A16" s="24"/>
      <c r="B16" s="24"/>
      <c r="C16" s="24"/>
      <c r="D16" s="24"/>
      <c r="E16" s="29" t="s">
        <v>19</v>
      </c>
      <c r="F16" s="12">
        <v>5000000</v>
      </c>
      <c r="G16" s="12">
        <v>8540000</v>
      </c>
      <c r="H16" s="12">
        <v>8924000</v>
      </c>
    </row>
    <row r="17" spans="1:8" ht="13" x14ac:dyDescent="0.3">
      <c r="A17" s="24"/>
      <c r="B17" s="24"/>
      <c r="C17" s="24"/>
      <c r="D17" s="24"/>
      <c r="E17" s="29" t="s">
        <v>20</v>
      </c>
      <c r="F17" s="20"/>
      <c r="G17" s="20"/>
      <c r="H17" s="20"/>
    </row>
    <row r="18" spans="1:8" ht="13" x14ac:dyDescent="0.3">
      <c r="A18" s="24"/>
      <c r="B18" s="24"/>
      <c r="C18" s="24"/>
      <c r="D18" s="24"/>
      <c r="E18" s="29" t="s">
        <v>21</v>
      </c>
      <c r="F18" s="12"/>
      <c r="G18" s="12"/>
      <c r="H18" s="12"/>
    </row>
    <row r="19" spans="1:8" ht="13" x14ac:dyDescent="0.3">
      <c r="A19" s="24"/>
      <c r="B19" s="24"/>
      <c r="C19" s="24"/>
      <c r="D19" s="24"/>
      <c r="E19" s="29" t="s">
        <v>22</v>
      </c>
      <c r="F19" s="12"/>
      <c r="G19" s="12"/>
      <c r="H19" s="12"/>
    </row>
    <row r="20" spans="1:8" ht="14" x14ac:dyDescent="0.3">
      <c r="A20" s="24"/>
      <c r="B20" s="24"/>
      <c r="C20" s="24"/>
      <c r="D20" s="24"/>
      <c r="E20" s="26" t="s">
        <v>23</v>
      </c>
      <c r="F20" s="4">
        <f>SUM(F21:F29)</f>
        <v>4050000</v>
      </c>
      <c r="G20" s="4">
        <f>SUM(G21:G29)</f>
        <v>3100000</v>
      </c>
      <c r="H20" s="4">
        <f>SUM(H21:H29)</f>
        <v>3100000</v>
      </c>
    </row>
    <row r="21" spans="1:8" ht="13" x14ac:dyDescent="0.3">
      <c r="A21" s="24"/>
      <c r="B21" s="24"/>
      <c r="C21" s="24"/>
      <c r="D21" s="24"/>
      <c r="E21" s="29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4"/>
      <c r="B22" s="24"/>
      <c r="C22" s="24"/>
      <c r="D22" s="24"/>
      <c r="E22" s="29" t="s">
        <v>25</v>
      </c>
      <c r="F22" s="30"/>
      <c r="G22" s="30"/>
      <c r="H22" s="30"/>
    </row>
    <row r="23" spans="1:8" ht="13" x14ac:dyDescent="0.3">
      <c r="A23" s="24"/>
      <c r="B23" s="24"/>
      <c r="C23" s="24"/>
      <c r="D23" s="24"/>
      <c r="E23" s="29" t="s">
        <v>26</v>
      </c>
      <c r="F23" s="12">
        <v>950000</v>
      </c>
      <c r="G23" s="12"/>
      <c r="H23" s="12"/>
    </row>
    <row r="24" spans="1:8" ht="13" x14ac:dyDescent="0.3">
      <c r="A24" s="24"/>
      <c r="B24" s="24"/>
      <c r="C24" s="24"/>
      <c r="D24" s="24"/>
      <c r="E24" s="29" t="s">
        <v>27</v>
      </c>
      <c r="F24" s="12"/>
      <c r="G24" s="12"/>
      <c r="H24" s="12"/>
    </row>
    <row r="25" spans="1:8" ht="13" x14ac:dyDescent="0.3">
      <c r="A25" s="24"/>
      <c r="B25" s="24"/>
      <c r="C25" s="24"/>
      <c r="D25" s="24"/>
      <c r="E25" s="29" t="s">
        <v>28</v>
      </c>
      <c r="F25" s="20"/>
      <c r="G25" s="20"/>
      <c r="H25" s="20"/>
    </row>
    <row r="26" spans="1:8" ht="13" x14ac:dyDescent="0.3">
      <c r="A26" s="24"/>
      <c r="B26" s="24"/>
      <c r="C26" s="24"/>
      <c r="D26" s="24"/>
      <c r="E26" s="29" t="s">
        <v>29</v>
      </c>
      <c r="F26" s="12"/>
      <c r="G26" s="12"/>
      <c r="H26" s="12"/>
    </row>
    <row r="27" spans="1:8" ht="13" x14ac:dyDescent="0.3">
      <c r="A27" s="24"/>
      <c r="B27" s="24"/>
      <c r="C27" s="24"/>
      <c r="D27" s="24"/>
      <c r="E27" s="29" t="s">
        <v>30</v>
      </c>
      <c r="F27" s="12"/>
      <c r="G27" s="12"/>
      <c r="H27" s="12"/>
    </row>
    <row r="28" spans="1:8" ht="13" x14ac:dyDescent="0.3">
      <c r="A28" s="24"/>
      <c r="B28" s="24"/>
      <c r="C28" s="24"/>
      <c r="D28" s="24"/>
      <c r="E28" s="29" t="s">
        <v>31</v>
      </c>
      <c r="F28" s="20"/>
      <c r="G28" s="20"/>
      <c r="H28" s="20"/>
    </row>
    <row r="29" spans="1:8" ht="13" x14ac:dyDescent="0.3">
      <c r="A29" s="24"/>
      <c r="B29" s="24"/>
      <c r="C29" s="24"/>
      <c r="D29" s="24"/>
      <c r="E29" s="29" t="s">
        <v>32</v>
      </c>
      <c r="F29" s="12"/>
      <c r="G29" s="12"/>
      <c r="H29" s="12"/>
    </row>
    <row r="30" spans="1:8" ht="14" x14ac:dyDescent="0.3">
      <c r="A30" s="24"/>
      <c r="B30" s="24"/>
      <c r="C30" s="24"/>
      <c r="D30" s="24"/>
      <c r="E30" s="31" t="s">
        <v>33</v>
      </c>
      <c r="F30" s="19">
        <f>+F5+F6+F7+F20</f>
        <v>47603000</v>
      </c>
      <c r="G30" s="19">
        <f>+G5+G6+G7+G20</f>
        <v>54022000</v>
      </c>
      <c r="H30" s="19">
        <f>+H5+H6+H7+H20</f>
        <v>56482000</v>
      </c>
    </row>
    <row r="31" spans="1:8" ht="14" x14ac:dyDescent="0.3">
      <c r="A31" s="24"/>
      <c r="B31" s="24"/>
      <c r="C31" s="24"/>
      <c r="D31" s="24"/>
      <c r="E31" s="26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4"/>
      <c r="B32" s="24"/>
      <c r="C32" s="24"/>
      <c r="D32" s="24"/>
      <c r="E32" s="26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ht="13" x14ac:dyDescent="0.3">
      <c r="A33" s="24"/>
      <c r="B33" s="24"/>
      <c r="C33" s="24"/>
      <c r="D33" s="24"/>
      <c r="E33" s="29" t="s">
        <v>18</v>
      </c>
      <c r="F33" s="12"/>
      <c r="G33" s="12"/>
      <c r="H33" s="12"/>
    </row>
    <row r="34" spans="1:8" ht="13" x14ac:dyDescent="0.3">
      <c r="A34" s="24"/>
      <c r="B34" s="24"/>
      <c r="C34" s="24"/>
      <c r="D34" s="24"/>
      <c r="E34" s="29" t="s">
        <v>36</v>
      </c>
      <c r="F34" s="12"/>
      <c r="G34" s="12"/>
      <c r="H34" s="12"/>
    </row>
    <row r="35" spans="1:8" ht="13" x14ac:dyDescent="0.3">
      <c r="A35" s="24"/>
      <c r="B35" s="24"/>
      <c r="C35" s="24"/>
      <c r="D35" s="24"/>
      <c r="E35" s="29" t="s">
        <v>37</v>
      </c>
      <c r="F35" s="12"/>
      <c r="G35" s="12"/>
      <c r="H35" s="12"/>
    </row>
    <row r="36" spans="1:8" ht="13" x14ac:dyDescent="0.3">
      <c r="A36" s="24"/>
      <c r="B36" s="24"/>
      <c r="C36" s="24"/>
      <c r="D36" s="24"/>
      <c r="E36" s="29" t="s">
        <v>38</v>
      </c>
      <c r="F36" s="12"/>
      <c r="G36" s="12"/>
      <c r="H36" s="12"/>
    </row>
    <row r="37" spans="1:8" ht="13" x14ac:dyDescent="0.3">
      <c r="A37" s="24"/>
      <c r="B37" s="24"/>
      <c r="C37" s="24"/>
      <c r="D37" s="24"/>
      <c r="E37" s="29" t="s">
        <v>19</v>
      </c>
      <c r="F37" s="12"/>
      <c r="G37" s="12"/>
      <c r="H37" s="12"/>
    </row>
    <row r="38" spans="1:8" ht="13" x14ac:dyDescent="0.3">
      <c r="A38" s="24"/>
      <c r="B38" s="24"/>
      <c r="C38" s="24"/>
      <c r="D38" s="24"/>
      <c r="E38" s="29" t="s">
        <v>39</v>
      </c>
      <c r="F38" s="12"/>
      <c r="G38" s="12"/>
      <c r="H38" s="12"/>
    </row>
    <row r="39" spans="1:8" ht="14" x14ac:dyDescent="0.3">
      <c r="A39" s="24"/>
      <c r="B39" s="24"/>
      <c r="C39" s="24"/>
      <c r="D39" s="24"/>
      <c r="E39" s="26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ht="13" x14ac:dyDescent="0.3">
      <c r="A40" s="24"/>
      <c r="B40" s="24"/>
      <c r="C40" s="24"/>
      <c r="D40" s="24"/>
      <c r="E40" s="29" t="s">
        <v>25</v>
      </c>
      <c r="F40" s="20"/>
      <c r="G40" s="20"/>
      <c r="H40" s="20"/>
    </row>
    <row r="41" spans="1:8" ht="14" x14ac:dyDescent="0.3">
      <c r="A41" s="24"/>
      <c r="B41" s="24"/>
      <c r="C41" s="24"/>
      <c r="D41" s="24"/>
      <c r="E41" s="32" t="s">
        <v>40</v>
      </c>
      <c r="F41" s="33">
        <f>+F32+F39</f>
        <v>0</v>
      </c>
      <c r="G41" s="33">
        <f>+G32+G39</f>
        <v>0</v>
      </c>
      <c r="H41" s="33">
        <f>+H32+H39</f>
        <v>0</v>
      </c>
    </row>
    <row r="42" spans="1:8" ht="14" x14ac:dyDescent="0.3">
      <c r="A42" s="24"/>
      <c r="B42" s="24"/>
      <c r="C42" s="24"/>
      <c r="D42" s="24"/>
      <c r="E42" s="32" t="s">
        <v>41</v>
      </c>
      <c r="F42" s="33">
        <f>+F30+F41</f>
        <v>47603000</v>
      </c>
      <c r="G42" s="33">
        <f>+G30+G41</f>
        <v>54022000</v>
      </c>
      <c r="H42" s="33">
        <f>+H30+H41</f>
        <v>56482000</v>
      </c>
    </row>
    <row r="43" spans="1:8" x14ac:dyDescent="0.25">
      <c r="A43" s="24"/>
      <c r="B43" s="24"/>
      <c r="C43" s="24"/>
      <c r="D43" s="24"/>
      <c r="E43" s="24"/>
      <c r="F43" s="34"/>
      <c r="G43" s="34"/>
      <c r="H43" s="34"/>
    </row>
    <row r="44" spans="1:8" ht="13" x14ac:dyDescent="0.25">
      <c r="A44" s="24"/>
      <c r="B44" s="24"/>
      <c r="C44" s="24"/>
      <c r="D44" s="24"/>
      <c r="E44" s="3" t="s">
        <v>77</v>
      </c>
      <c r="F44" s="4"/>
      <c r="G44" s="4"/>
      <c r="H44" s="4"/>
    </row>
    <row r="45" spans="1:8" ht="13" x14ac:dyDescent="0.25">
      <c r="A45" s="24"/>
      <c r="B45" s="24"/>
      <c r="C45" s="24"/>
      <c r="D45" s="24"/>
      <c r="E45" s="3" t="s">
        <v>78</v>
      </c>
      <c r="F45" s="5">
        <f>SUM(F47+F53+F59+F65+F71+F77+F83+F89+F95+F101+F107+F113)</f>
        <v>1000000</v>
      </c>
      <c r="G45" s="5">
        <f>SUM(G47+G53+G59+G65+G71+G77+G83+G89+G95+G101+G107+G113)</f>
        <v>1043000</v>
      </c>
      <c r="H45" s="5">
        <f>SUM(H47+H53+H59+H65+H71+H77+H83+H89+H95+H101+H107+H113)</f>
        <v>1090000</v>
      </c>
    </row>
    <row r="46" spans="1:8" ht="13" x14ac:dyDescent="0.25">
      <c r="A46" s="24"/>
      <c r="B46" s="24"/>
      <c r="C46" s="24"/>
      <c r="D46" s="24"/>
      <c r="E46" s="6" t="s">
        <v>79</v>
      </c>
      <c r="F46" s="4"/>
      <c r="G46" s="4"/>
      <c r="H46" s="4"/>
    </row>
    <row r="47" spans="1:8" ht="14" x14ac:dyDescent="0.25">
      <c r="A47" s="24"/>
      <c r="B47" s="24"/>
      <c r="C47" s="24"/>
      <c r="D47" s="24"/>
      <c r="E47" s="45" t="s">
        <v>81</v>
      </c>
      <c r="F47" s="4">
        <f>SUM(F48:F51)</f>
        <v>1000000</v>
      </c>
      <c r="G47" s="4">
        <f>SUM(G48:G51)</f>
        <v>1043000</v>
      </c>
      <c r="H47" s="4">
        <f>SUM(H48:H51)</f>
        <v>1090000</v>
      </c>
    </row>
    <row r="48" spans="1:8" ht="13" x14ac:dyDescent="0.25">
      <c r="A48" s="24"/>
      <c r="B48" s="24"/>
      <c r="C48" s="24"/>
      <c r="D48" s="24"/>
      <c r="E48" s="44" t="s">
        <v>82</v>
      </c>
      <c r="F48" s="8">
        <v>1000000</v>
      </c>
      <c r="G48" s="9">
        <v>1043000</v>
      </c>
      <c r="H48" s="10">
        <v>1090000</v>
      </c>
    </row>
    <row r="49" spans="1:8" x14ac:dyDescent="0.25">
      <c r="A49" s="24"/>
      <c r="B49" s="24"/>
      <c r="C49" s="24"/>
      <c r="D49" s="24"/>
      <c r="E49" s="7"/>
      <c r="F49" s="11"/>
      <c r="G49" s="12"/>
      <c r="H49" s="13"/>
    </row>
    <row r="50" spans="1:8" x14ac:dyDescent="0.25">
      <c r="A50" s="24"/>
      <c r="B50" s="24"/>
      <c r="C50" s="24"/>
      <c r="D50" s="24"/>
      <c r="E50" s="7"/>
      <c r="F50" s="11"/>
      <c r="G50" s="12"/>
      <c r="H50" s="13"/>
    </row>
    <row r="51" spans="1:8" x14ac:dyDescent="0.25">
      <c r="A51" s="24"/>
      <c r="B51" s="24"/>
      <c r="C51" s="24"/>
      <c r="D51" s="24"/>
      <c r="E51" s="7"/>
      <c r="F51" s="14"/>
      <c r="G51" s="15"/>
      <c r="H51" s="16"/>
    </row>
    <row r="52" spans="1:8" x14ac:dyDescent="0.25">
      <c r="A52" s="24"/>
      <c r="B52" s="24"/>
      <c r="C52" s="24"/>
      <c r="D52" s="24"/>
      <c r="E52" s="17"/>
      <c r="F52" s="18"/>
      <c r="G52" s="18"/>
      <c r="H52" s="18"/>
    </row>
    <row r="53" spans="1:8" ht="13" hidden="1" x14ac:dyDescent="0.25">
      <c r="A53" s="24"/>
      <c r="B53" s="24"/>
      <c r="C53" s="24"/>
      <c r="D53" s="24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5">
      <c r="A54" s="24"/>
      <c r="B54" s="24"/>
      <c r="C54" s="24"/>
      <c r="D54" s="24"/>
      <c r="E54" s="7"/>
      <c r="F54" s="8"/>
      <c r="G54" s="9"/>
      <c r="H54" s="10"/>
    </row>
    <row r="55" spans="1:8" hidden="1" x14ac:dyDescent="0.25">
      <c r="A55" s="24"/>
      <c r="B55" s="24"/>
      <c r="C55" s="24"/>
      <c r="D55" s="24"/>
      <c r="E55" s="7"/>
      <c r="F55" s="11"/>
      <c r="G55" s="12"/>
      <c r="H55" s="13"/>
    </row>
    <row r="56" spans="1:8" hidden="1" x14ac:dyDescent="0.25">
      <c r="A56" s="24"/>
      <c r="B56" s="24"/>
      <c r="C56" s="24"/>
      <c r="D56" s="24"/>
      <c r="E56" s="7"/>
      <c r="F56" s="11"/>
      <c r="G56" s="12"/>
      <c r="H56" s="13"/>
    </row>
    <row r="57" spans="1:8" hidden="1" x14ac:dyDescent="0.25">
      <c r="A57" s="24"/>
      <c r="B57" s="24"/>
      <c r="C57" s="24"/>
      <c r="D57" s="24"/>
      <c r="E57" s="7"/>
      <c r="F57" s="14"/>
      <c r="G57" s="15"/>
      <c r="H57" s="16"/>
    </row>
    <row r="58" spans="1:8" hidden="1" x14ac:dyDescent="0.25">
      <c r="A58" s="24"/>
      <c r="B58" s="24"/>
      <c r="C58" s="24"/>
      <c r="D58" s="24"/>
      <c r="E58" s="17"/>
      <c r="F58" s="18"/>
      <c r="G58" s="18"/>
      <c r="H58" s="18"/>
    </row>
    <row r="59" spans="1:8" ht="13" hidden="1" x14ac:dyDescent="0.25">
      <c r="A59" s="24"/>
      <c r="B59" s="24"/>
      <c r="C59" s="24"/>
      <c r="D59" s="24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5">
      <c r="A60" s="24"/>
      <c r="B60" s="24"/>
      <c r="C60" s="24"/>
      <c r="D60" s="24"/>
      <c r="E60" s="7"/>
      <c r="F60" s="8"/>
      <c r="G60" s="9"/>
      <c r="H60" s="10"/>
    </row>
    <row r="61" spans="1:8" hidden="1" x14ac:dyDescent="0.25">
      <c r="A61" s="24"/>
      <c r="B61" s="24"/>
      <c r="C61" s="24"/>
      <c r="D61" s="24"/>
      <c r="E61" s="7"/>
      <c r="F61" s="11"/>
      <c r="G61" s="12"/>
      <c r="H61" s="13"/>
    </row>
    <row r="62" spans="1:8" hidden="1" x14ac:dyDescent="0.25">
      <c r="A62" s="24"/>
      <c r="B62" s="24"/>
      <c r="C62" s="24"/>
      <c r="D62" s="24"/>
      <c r="E62" s="7"/>
      <c r="F62" s="11"/>
      <c r="G62" s="12"/>
      <c r="H62" s="13"/>
    </row>
    <row r="63" spans="1:8" hidden="1" x14ac:dyDescent="0.25">
      <c r="A63" s="24"/>
      <c r="B63" s="24"/>
      <c r="C63" s="24"/>
      <c r="D63" s="24"/>
      <c r="E63" s="7"/>
      <c r="F63" s="14"/>
      <c r="G63" s="15"/>
      <c r="H63" s="16"/>
    </row>
    <row r="64" spans="1:8" hidden="1" x14ac:dyDescent="0.25">
      <c r="A64" s="24"/>
      <c r="B64" s="24"/>
      <c r="C64" s="24"/>
      <c r="D64" s="24"/>
      <c r="E64" s="17"/>
      <c r="F64" s="18"/>
      <c r="G64" s="18"/>
      <c r="H64" s="18"/>
    </row>
    <row r="65" spans="1:8" ht="13" hidden="1" x14ac:dyDescent="0.25">
      <c r="A65" s="24"/>
      <c r="B65" s="24"/>
      <c r="C65" s="24"/>
      <c r="D65" s="24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5">
      <c r="A66" s="24"/>
      <c r="B66" s="24"/>
      <c r="C66" s="24"/>
      <c r="D66" s="24"/>
      <c r="E66" s="7"/>
      <c r="F66" s="8"/>
      <c r="G66" s="9"/>
      <c r="H66" s="10"/>
    </row>
    <row r="67" spans="1:8" hidden="1" x14ac:dyDescent="0.25">
      <c r="A67" s="24"/>
      <c r="B67" s="24"/>
      <c r="C67" s="24"/>
      <c r="D67" s="24"/>
      <c r="E67" s="7"/>
      <c r="F67" s="11"/>
      <c r="G67" s="12"/>
      <c r="H67" s="13"/>
    </row>
    <row r="68" spans="1:8" hidden="1" x14ac:dyDescent="0.25">
      <c r="A68" s="24"/>
      <c r="B68" s="24"/>
      <c r="C68" s="24"/>
      <c r="D68" s="24"/>
      <c r="E68" s="7"/>
      <c r="F68" s="11"/>
      <c r="G68" s="12"/>
      <c r="H68" s="13"/>
    </row>
    <row r="69" spans="1:8" hidden="1" x14ac:dyDescent="0.25">
      <c r="A69" s="24"/>
      <c r="B69" s="24"/>
      <c r="C69" s="24"/>
      <c r="D69" s="24"/>
      <c r="E69" s="7"/>
      <c r="F69" s="14"/>
      <c r="G69" s="15"/>
      <c r="H69" s="16"/>
    </row>
    <row r="70" spans="1:8" hidden="1" x14ac:dyDescent="0.25">
      <c r="A70" s="24"/>
      <c r="B70" s="24"/>
      <c r="C70" s="24"/>
      <c r="D70" s="24"/>
      <c r="E70" s="17"/>
      <c r="F70" s="18"/>
      <c r="G70" s="18"/>
      <c r="H70" s="18"/>
    </row>
    <row r="71" spans="1:8" ht="13" hidden="1" x14ac:dyDescent="0.25">
      <c r="A71" s="24"/>
      <c r="B71" s="24"/>
      <c r="C71" s="24"/>
      <c r="D71" s="24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5">
      <c r="A72" s="24"/>
      <c r="B72" s="24"/>
      <c r="C72" s="24"/>
      <c r="D72" s="24"/>
      <c r="E72" s="7"/>
      <c r="F72" s="8"/>
      <c r="G72" s="9"/>
      <c r="H72" s="10"/>
    </row>
    <row r="73" spans="1:8" hidden="1" x14ac:dyDescent="0.25">
      <c r="A73" s="24"/>
      <c r="B73" s="24"/>
      <c r="C73" s="24"/>
      <c r="D73" s="24"/>
      <c r="E73" s="7"/>
      <c r="F73" s="11"/>
      <c r="G73" s="12"/>
      <c r="H73" s="13"/>
    </row>
    <row r="74" spans="1:8" hidden="1" x14ac:dyDescent="0.25">
      <c r="A74" s="24"/>
      <c r="B74" s="24"/>
      <c r="C74" s="24"/>
      <c r="D74" s="24"/>
      <c r="E74" s="7"/>
      <c r="F74" s="11"/>
      <c r="G74" s="12"/>
      <c r="H74" s="13"/>
    </row>
    <row r="75" spans="1:8" hidden="1" x14ac:dyDescent="0.25">
      <c r="A75" s="24"/>
      <c r="B75" s="24"/>
      <c r="C75" s="24"/>
      <c r="D75" s="24"/>
      <c r="E75" s="7"/>
      <c r="F75" s="14"/>
      <c r="G75" s="15"/>
      <c r="H75" s="16"/>
    </row>
    <row r="76" spans="1:8" hidden="1" x14ac:dyDescent="0.25">
      <c r="A76" s="24"/>
      <c r="B76" s="24"/>
      <c r="C76" s="24"/>
      <c r="D76" s="24"/>
      <c r="E76" s="17"/>
      <c r="F76" s="18"/>
      <c r="G76" s="18"/>
      <c r="H76" s="18"/>
    </row>
    <row r="77" spans="1:8" ht="13" hidden="1" x14ac:dyDescent="0.25">
      <c r="A77" s="24"/>
      <c r="B77" s="24"/>
      <c r="C77" s="24"/>
      <c r="D77" s="24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5">
      <c r="A78" s="24"/>
      <c r="B78" s="24"/>
      <c r="C78" s="24"/>
      <c r="D78" s="24"/>
      <c r="E78" s="7"/>
      <c r="F78" s="8"/>
      <c r="G78" s="9"/>
      <c r="H78" s="10"/>
    </row>
    <row r="79" spans="1:8" hidden="1" x14ac:dyDescent="0.25">
      <c r="A79" s="24"/>
      <c r="B79" s="24"/>
      <c r="C79" s="24"/>
      <c r="D79" s="24"/>
      <c r="E79" s="7"/>
      <c r="F79" s="11"/>
      <c r="G79" s="12"/>
      <c r="H79" s="13"/>
    </row>
    <row r="80" spans="1:8" hidden="1" x14ac:dyDescent="0.25">
      <c r="A80" s="24"/>
      <c r="B80" s="24"/>
      <c r="C80" s="24"/>
      <c r="D80" s="24"/>
      <c r="E80" s="7"/>
      <c r="F80" s="11"/>
      <c r="G80" s="12"/>
      <c r="H80" s="13"/>
    </row>
    <row r="81" spans="1:8" hidden="1" x14ac:dyDescent="0.25">
      <c r="A81" s="24"/>
      <c r="B81" s="24"/>
      <c r="C81" s="24"/>
      <c r="D81" s="24"/>
      <c r="E81" s="7"/>
      <c r="F81" s="14"/>
      <c r="G81" s="15"/>
      <c r="H81" s="16"/>
    </row>
    <row r="82" spans="1:8" hidden="1" x14ac:dyDescent="0.25">
      <c r="A82" s="24"/>
      <c r="B82" s="24"/>
      <c r="C82" s="24"/>
      <c r="D82" s="24"/>
      <c r="E82" s="17"/>
      <c r="F82" s="18"/>
      <c r="G82" s="18"/>
      <c r="H82" s="18"/>
    </row>
    <row r="83" spans="1:8" ht="13" hidden="1" x14ac:dyDescent="0.25">
      <c r="A83" s="24"/>
      <c r="B83" s="24"/>
      <c r="C83" s="24"/>
      <c r="D83" s="24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5">
      <c r="A84" s="24"/>
      <c r="B84" s="24"/>
      <c r="C84" s="24"/>
      <c r="D84" s="24"/>
      <c r="E84" s="7"/>
      <c r="F84" s="8"/>
      <c r="G84" s="9"/>
      <c r="H84" s="10"/>
    </row>
    <row r="85" spans="1:8" hidden="1" x14ac:dyDescent="0.25">
      <c r="A85" s="24"/>
      <c r="B85" s="24"/>
      <c r="C85" s="24"/>
      <c r="D85" s="24"/>
      <c r="E85" s="7"/>
      <c r="F85" s="11"/>
      <c r="G85" s="12"/>
      <c r="H85" s="13"/>
    </row>
    <row r="86" spans="1:8" hidden="1" x14ac:dyDescent="0.25">
      <c r="A86" s="24"/>
      <c r="B86" s="24"/>
      <c r="C86" s="24"/>
      <c r="D86" s="24"/>
      <c r="E86" s="7"/>
      <c r="F86" s="11"/>
      <c r="G86" s="12"/>
      <c r="H86" s="13"/>
    </row>
    <row r="87" spans="1:8" hidden="1" x14ac:dyDescent="0.25">
      <c r="A87" s="24"/>
      <c r="B87" s="24"/>
      <c r="C87" s="24"/>
      <c r="D87" s="24"/>
      <c r="E87" s="7"/>
      <c r="F87" s="14"/>
      <c r="G87" s="15"/>
      <c r="H87" s="16"/>
    </row>
    <row r="88" spans="1:8" hidden="1" x14ac:dyDescent="0.25">
      <c r="A88" s="24"/>
      <c r="B88" s="24"/>
      <c r="C88" s="24"/>
      <c r="D88" s="24"/>
      <c r="E88" s="17"/>
      <c r="F88" s="18"/>
      <c r="G88" s="18"/>
      <c r="H88" s="18"/>
    </row>
    <row r="89" spans="1:8" ht="13" hidden="1" x14ac:dyDescent="0.25">
      <c r="A89" s="24"/>
      <c r="B89" s="24"/>
      <c r="C89" s="24"/>
      <c r="D89" s="24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5">
      <c r="A90" s="24"/>
      <c r="B90" s="24"/>
      <c r="C90" s="24"/>
      <c r="D90" s="24"/>
      <c r="E90" s="7"/>
      <c r="F90" s="8"/>
      <c r="G90" s="9"/>
      <c r="H90" s="10"/>
    </row>
    <row r="91" spans="1:8" hidden="1" x14ac:dyDescent="0.25">
      <c r="A91" s="24"/>
      <c r="B91" s="24"/>
      <c r="C91" s="24"/>
      <c r="D91" s="24"/>
      <c r="E91" s="7"/>
      <c r="F91" s="11"/>
      <c r="G91" s="12"/>
      <c r="H91" s="13"/>
    </row>
    <row r="92" spans="1:8" hidden="1" x14ac:dyDescent="0.25">
      <c r="A92" s="24"/>
      <c r="B92" s="24"/>
      <c r="C92" s="24"/>
      <c r="D92" s="24"/>
      <c r="E92" s="7"/>
      <c r="F92" s="11"/>
      <c r="G92" s="12"/>
      <c r="H92" s="13"/>
    </row>
    <row r="93" spans="1:8" hidden="1" x14ac:dyDescent="0.25">
      <c r="A93" s="24"/>
      <c r="B93" s="24"/>
      <c r="C93" s="24"/>
      <c r="D93" s="24"/>
      <c r="E93" s="7"/>
      <c r="F93" s="14"/>
      <c r="G93" s="15"/>
      <c r="H93" s="16"/>
    </row>
    <row r="94" spans="1:8" hidden="1" x14ac:dyDescent="0.25">
      <c r="A94" s="24"/>
      <c r="B94" s="24"/>
      <c r="C94" s="24"/>
      <c r="D94" s="24"/>
      <c r="E94" s="17"/>
      <c r="F94" s="18"/>
      <c r="G94" s="18"/>
      <c r="H94" s="18"/>
    </row>
    <row r="95" spans="1:8" ht="13" hidden="1" x14ac:dyDescent="0.25">
      <c r="A95" s="24"/>
      <c r="B95" s="24"/>
      <c r="C95" s="24"/>
      <c r="D95" s="24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5">
      <c r="A96" s="24"/>
      <c r="B96" s="24"/>
      <c r="C96" s="24"/>
      <c r="D96" s="24"/>
      <c r="E96" s="7"/>
      <c r="F96" s="8"/>
      <c r="G96" s="9"/>
      <c r="H96" s="10"/>
    </row>
    <row r="97" spans="1:8" hidden="1" x14ac:dyDescent="0.25">
      <c r="A97" s="24"/>
      <c r="B97" s="24"/>
      <c r="C97" s="24"/>
      <c r="D97" s="24"/>
      <c r="E97" s="7"/>
      <c r="F97" s="11"/>
      <c r="G97" s="12"/>
      <c r="H97" s="13"/>
    </row>
    <row r="98" spans="1:8" hidden="1" x14ac:dyDescent="0.25">
      <c r="A98" s="24"/>
      <c r="B98" s="24"/>
      <c r="C98" s="24"/>
      <c r="D98" s="24"/>
      <c r="E98" s="7"/>
      <c r="F98" s="11"/>
      <c r="G98" s="12"/>
      <c r="H98" s="13"/>
    </row>
    <row r="99" spans="1:8" hidden="1" x14ac:dyDescent="0.25">
      <c r="A99" s="24"/>
      <c r="B99" s="24"/>
      <c r="C99" s="24"/>
      <c r="D99" s="24"/>
      <c r="E99" s="7"/>
      <c r="F99" s="14"/>
      <c r="G99" s="15"/>
      <c r="H99" s="16"/>
    </row>
    <row r="100" spans="1:8" hidden="1" x14ac:dyDescent="0.25">
      <c r="A100" s="24"/>
      <c r="B100" s="24"/>
      <c r="C100" s="24"/>
      <c r="D100" s="24"/>
      <c r="E100" s="17"/>
      <c r="F100" s="18"/>
      <c r="G100" s="18"/>
      <c r="H100" s="18"/>
    </row>
    <row r="101" spans="1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5">
      <c r="E102" s="7"/>
      <c r="F102" s="8"/>
      <c r="G102" s="9"/>
      <c r="H102" s="10"/>
    </row>
    <row r="103" spans="1:8" hidden="1" x14ac:dyDescent="0.25">
      <c r="E103" s="7"/>
      <c r="F103" s="11"/>
      <c r="G103" s="12"/>
      <c r="H103" s="13"/>
    </row>
    <row r="104" spans="1:8" hidden="1" x14ac:dyDescent="0.25">
      <c r="E104" s="7"/>
      <c r="F104" s="11"/>
      <c r="G104" s="12"/>
      <c r="H104" s="13"/>
    </row>
    <row r="105" spans="1:8" hidden="1" x14ac:dyDescent="0.25">
      <c r="E105" s="7"/>
      <c r="F105" s="14"/>
      <c r="G105" s="15"/>
      <c r="H105" s="16"/>
    </row>
    <row r="106" spans="1:8" hidden="1" x14ac:dyDescent="0.25">
      <c r="E106" s="17"/>
      <c r="F106" s="18"/>
      <c r="G106" s="18"/>
      <c r="H106" s="18"/>
    </row>
    <row r="107" spans="1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5">
      <c r="E108" s="7"/>
      <c r="F108" s="8"/>
      <c r="G108" s="9"/>
      <c r="H108" s="10"/>
    </row>
    <row r="109" spans="1:8" hidden="1" x14ac:dyDescent="0.25">
      <c r="E109" s="7"/>
      <c r="F109" s="11"/>
      <c r="G109" s="12"/>
      <c r="H109" s="13"/>
    </row>
    <row r="110" spans="1:8" hidden="1" x14ac:dyDescent="0.25">
      <c r="E110" s="7"/>
      <c r="F110" s="11"/>
      <c r="G110" s="12"/>
      <c r="H110" s="13"/>
    </row>
    <row r="111" spans="1:8" hidden="1" x14ac:dyDescent="0.25">
      <c r="E111" s="7"/>
      <c r="F111" s="14"/>
      <c r="G111" s="15"/>
      <c r="H111" s="16"/>
    </row>
    <row r="112" spans="1:8" hidden="1" x14ac:dyDescent="0.25">
      <c r="E112" s="17"/>
      <c r="F112" s="18"/>
      <c r="G112" s="18"/>
      <c r="H112" s="18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4" x14ac:dyDescent="0.25">
      <c r="E118" s="42" t="s">
        <v>80</v>
      </c>
      <c r="F118" s="19">
        <f>SUM(F45)</f>
        <v>1000000</v>
      </c>
      <c r="G118" s="19">
        <f>SUM(G45)</f>
        <v>1043000</v>
      </c>
      <c r="H118" s="19">
        <f>SUM(H45)</f>
        <v>1090000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Summary</vt:lpstr>
      <vt:lpstr>DC45</vt:lpstr>
      <vt:lpstr>DC6</vt:lpstr>
      <vt:lpstr>DC7</vt:lpstr>
      <vt:lpstr>DC8</vt:lpstr>
      <vt:lpstr>DC9</vt:lpstr>
      <vt:lpstr>NC061</vt:lpstr>
      <vt:lpstr>NC062</vt:lpstr>
      <vt:lpstr>NC064</vt:lpstr>
      <vt:lpstr>NC065</vt:lpstr>
      <vt:lpstr>NC066</vt:lpstr>
      <vt:lpstr>NC067</vt:lpstr>
      <vt:lpstr>NC071</vt:lpstr>
      <vt:lpstr>NC072</vt:lpstr>
      <vt:lpstr>NC073</vt:lpstr>
      <vt:lpstr>NC074</vt:lpstr>
      <vt:lpstr>NC075</vt:lpstr>
      <vt:lpstr>NC076</vt:lpstr>
      <vt:lpstr>NC077</vt:lpstr>
      <vt:lpstr>NC078</vt:lpstr>
      <vt:lpstr>NC082</vt:lpstr>
      <vt:lpstr>NC084</vt:lpstr>
      <vt:lpstr>NC085</vt:lpstr>
      <vt:lpstr>NC086</vt:lpstr>
      <vt:lpstr>NC087</vt:lpstr>
      <vt:lpstr>NC091</vt:lpstr>
      <vt:lpstr>NC092</vt:lpstr>
      <vt:lpstr>NC093</vt:lpstr>
      <vt:lpstr>NC094</vt:lpstr>
      <vt:lpstr>NC451</vt:lpstr>
      <vt:lpstr>NC452</vt:lpstr>
      <vt:lpstr>NC453</vt:lpstr>
      <vt:lpstr>'DC45'!Print_Area</vt:lpstr>
      <vt:lpstr>'DC6'!Print_Area</vt:lpstr>
      <vt:lpstr>'DC7'!Print_Area</vt:lpstr>
      <vt:lpstr>'DC8'!Print_Area</vt:lpstr>
      <vt:lpstr>'DC9'!Print_Area</vt:lpstr>
      <vt:lpstr>'NC061'!Print_Area</vt:lpstr>
      <vt:lpstr>'NC062'!Print_Area</vt:lpstr>
      <vt:lpstr>'NC064'!Print_Area</vt:lpstr>
      <vt:lpstr>'NC065'!Print_Area</vt:lpstr>
      <vt:lpstr>'NC066'!Print_Area</vt:lpstr>
      <vt:lpstr>'NC067'!Print_Area</vt:lpstr>
      <vt:lpstr>'NC071'!Print_Area</vt:lpstr>
      <vt:lpstr>'NC072'!Print_Area</vt:lpstr>
      <vt:lpstr>'NC073'!Print_Area</vt:lpstr>
      <vt:lpstr>'NC074'!Print_Area</vt:lpstr>
      <vt:lpstr>'NC075'!Print_Area</vt:lpstr>
      <vt:lpstr>'NC076'!Print_Area</vt:lpstr>
      <vt:lpstr>'NC077'!Print_Area</vt:lpstr>
      <vt:lpstr>'NC078'!Print_Area</vt:lpstr>
      <vt:lpstr>'NC082'!Print_Area</vt:lpstr>
      <vt:lpstr>'NC084'!Print_Area</vt:lpstr>
      <vt:lpstr>'NC085'!Print_Area</vt:lpstr>
      <vt:lpstr>'NC086'!Print_Area</vt:lpstr>
      <vt:lpstr>'NC087'!Print_Area</vt:lpstr>
      <vt:lpstr>'NC091'!Print_Area</vt:lpstr>
      <vt:lpstr>'NC092'!Print_Area</vt:lpstr>
      <vt:lpstr>'NC093'!Print_Area</vt:lpstr>
      <vt:lpstr>'NC094'!Print_Area</vt:lpstr>
      <vt:lpstr>'NC451'!Print_Area</vt:lpstr>
      <vt:lpstr>'NC452'!Print_Area</vt:lpstr>
      <vt:lpstr>'NC453'!Print_Area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Pretty Langa</cp:lastModifiedBy>
  <dcterms:created xsi:type="dcterms:W3CDTF">2022-04-12T07:42:59Z</dcterms:created>
  <dcterms:modified xsi:type="dcterms:W3CDTF">2022-04-13T06:41:27Z</dcterms:modified>
</cp:coreProperties>
</file>